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01普采工作\002 采购案\864 福建福海创石油化工有限公司改扩建项目测绘技术服务-卢征安\2.平台公示\"/>
    </mc:Choice>
  </mc:AlternateContent>
  <bookViews>
    <workbookView xWindow="-120" yWindow="-120" windowWidth="24240" windowHeight="13140"/>
  </bookViews>
  <sheets>
    <sheet name="测绘服务工程量" sheetId="7" r:id="rId1"/>
    <sheet name="建构筑物一览表" sheetId="3" r:id="rId2"/>
    <sheet name="工程审批情况" sheetId="4" r:id="rId3"/>
    <sheet name="完成验收和不办" sheetId="5" r:id="rId4"/>
    <sheet name="测绘事项" sheetId="1" r:id="rId5"/>
  </sheets>
  <definedNames>
    <definedName name="_xlnm._FilterDatabase" localSheetId="2" hidden="1">工程审批情况!$B$2:$Q$122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123" i="4" s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F123" i="4"/>
  <c r="H123" i="4"/>
  <c r="Q123" i="4"/>
</calcChain>
</file>

<file path=xl/sharedStrings.xml><?xml version="1.0" encoding="utf-8"?>
<sst xmlns="http://schemas.openxmlformats.org/spreadsheetml/2006/main" count="1032" uniqueCount="306">
  <si>
    <t>立项用地规划许可阶段</t>
    <phoneticPr fontId="1" type="noConversion"/>
  </si>
  <si>
    <t>地形图测绘</t>
  </si>
  <si>
    <t>首次登记宗地测量</t>
  </si>
  <si>
    <t>土地勘测定界（拨地测量）</t>
    <phoneticPr fontId="1" type="noConversion"/>
  </si>
  <si>
    <t>日照分析核算</t>
  </si>
  <si>
    <t>规划放验线测量</t>
  </si>
  <si>
    <t>不动产预测绘</t>
  </si>
  <si>
    <t>竣工地形图测绘</t>
  </si>
  <si>
    <t>规划核算测量</t>
  </si>
  <si>
    <t>绿地测量</t>
  </si>
  <si>
    <t>人防测量</t>
  </si>
  <si>
    <t>消防测量</t>
  </si>
  <si>
    <t>地下管线测量</t>
  </si>
  <si>
    <t>用地复核测量</t>
  </si>
  <si>
    <t>不动产测绘</t>
  </si>
  <si>
    <t>竣工验收和不动产登记阶段</t>
  </si>
  <si>
    <t>福建省</t>
    <phoneticPr fontId="1" type="noConversion"/>
  </si>
  <si>
    <t>测绘阶段</t>
    <phoneticPr fontId="1" type="noConversion"/>
  </si>
  <si>
    <t>测绘事项</t>
    <phoneticPr fontId="1" type="noConversion"/>
  </si>
  <si>
    <t>漳州市</t>
    <phoneticPr fontId="1" type="noConversion"/>
  </si>
  <si>
    <t>工程建设许可和施工许可阶段</t>
  </si>
  <si>
    <t>工程建设许可和施工许可阶段</t>
    <phoneticPr fontId="1" type="noConversion"/>
  </si>
  <si>
    <t>选址测绘</t>
  </si>
  <si>
    <t>土地勘测定界(拨地测量)</t>
  </si>
  <si>
    <t>规划放线</t>
  </si>
  <si>
    <t>多测合一</t>
    <phoneticPr fontId="1" type="noConversion"/>
  </si>
  <si>
    <t>开工前验线</t>
    <phoneticPr fontId="1" type="noConversion"/>
  </si>
  <si>
    <t>立项用地规划许可阶段</t>
  </si>
  <si>
    <t>施工监督</t>
    <phoneticPr fontId="1" type="noConversion"/>
  </si>
  <si>
    <t>工程规划指标核算</t>
    <phoneticPr fontId="1" type="noConversion"/>
  </si>
  <si>
    <t>点</t>
    <phoneticPr fontId="1" type="noConversion"/>
  </si>
  <si>
    <t>服务内容</t>
    <phoneticPr fontId="1" type="noConversion"/>
  </si>
  <si>
    <t>福建省工程建设项目“多测合一”综合技术规程（2022版）</t>
    <phoneticPr fontId="1" type="noConversion"/>
  </si>
  <si>
    <t>福建省工程建设项目“多测合一”成果参考样示（2022版)</t>
    <phoneticPr fontId="1" type="noConversion"/>
  </si>
  <si>
    <t>漳州市工程建设项目“多测合一”工作细则</t>
  </si>
  <si>
    <t>1：500地形数据采集</t>
  </si>
  <si>
    <t>1：500地形数据采集</t>
    <phoneticPr fontId="1" type="noConversion"/>
  </si>
  <si>
    <t>宗</t>
    <phoneticPr fontId="1" type="noConversion"/>
  </si>
  <si>
    <t>千米</t>
    <phoneticPr fontId="1" type="noConversion"/>
  </si>
  <si>
    <t>序号</t>
    <phoneticPr fontId="1" type="noConversion"/>
  </si>
  <si>
    <t>地籍调查技术服务</t>
    <phoneticPr fontId="1" type="noConversion"/>
  </si>
  <si>
    <t>界址点测量</t>
    <phoneticPr fontId="1" type="noConversion"/>
  </si>
  <si>
    <t>分层面积计算,规划指标核算</t>
    <phoneticPr fontId="1" type="noConversion"/>
  </si>
  <si>
    <t>建构筑物放线图</t>
    <phoneticPr fontId="1" type="noConversion"/>
  </si>
  <si>
    <t>含竣工分层平面图、建筑高度图、外观照片</t>
    <phoneticPr fontId="1" type="noConversion"/>
  </si>
  <si>
    <t>规划核实测量（含消防测量、绿地测量）</t>
    <phoneticPr fontId="1" type="noConversion"/>
  </si>
  <si>
    <t>不动产预测绘（工程规划指标核算）</t>
    <phoneticPr fontId="1" type="noConversion"/>
  </si>
  <si>
    <t>规划验线</t>
    <phoneticPr fontId="1" type="noConversion"/>
  </si>
  <si>
    <t>交付的测绘成果报告按照以下政府主管部门要求（漳州市的要求优先）：</t>
    <phoneticPr fontId="1" type="noConversion"/>
  </si>
  <si>
    <t>海西天然气管网古雷段能化专线工程项目</t>
    <phoneticPr fontId="1" type="noConversion"/>
  </si>
  <si>
    <t>天然气管网古雷段能化专线项目未来会有</t>
    <phoneticPr fontId="1" type="noConversion"/>
  </si>
  <si>
    <t>序号</t>
  </si>
  <si>
    <t>承包商</t>
    <phoneticPr fontId="1" type="noConversion"/>
  </si>
  <si>
    <t>装置名称</t>
  </si>
  <si>
    <t>建构筑物名称</t>
  </si>
  <si>
    <t>占地面积
m2</t>
  </si>
  <si>
    <t>建筑面积
m2</t>
  </si>
  <si>
    <t>计容建筑面积m2</t>
  </si>
  <si>
    <t>结构形式</t>
  </si>
  <si>
    <t>层数</t>
  </si>
  <si>
    <t>建筑高度</t>
  </si>
  <si>
    <t>设计单位</t>
  </si>
  <si>
    <t>华夏院</t>
    <phoneticPr fontId="1" type="noConversion"/>
  </si>
  <si>
    <t>配套用房</t>
  </si>
  <si>
    <t>框架结构</t>
  </si>
  <si>
    <t>福建省华夏能源设计研究院有限公司</t>
  </si>
  <si>
    <t>辅助用房</t>
    <phoneticPr fontId="1" type="noConversion"/>
  </si>
  <si>
    <t>福建省安</t>
    <phoneticPr fontId="1" type="noConversion"/>
  </si>
  <si>
    <t>中心控制室</t>
  </si>
  <si>
    <t>抗爆墙/框架</t>
  </si>
  <si>
    <t>中国天辰工程有限公司</t>
  </si>
  <si>
    <t>变电所SS15-6</t>
  </si>
  <si>
    <t>混凝土框架</t>
  </si>
  <si>
    <t>化学品仓库</t>
  </si>
  <si>
    <t>东华</t>
    <phoneticPr fontId="1" type="noConversion"/>
  </si>
  <si>
    <t>中和废水处理装置</t>
  </si>
  <si>
    <t>污泥脱水间</t>
  </si>
  <si>
    <t>钢筋混凝土框架</t>
  </si>
  <si>
    <t>东华工程科技股份有限公司</t>
  </si>
  <si>
    <t>高效沉淀池</t>
  </si>
  <si>
    <t>/</t>
  </si>
  <si>
    <t>钢筋混凝土水池</t>
  </si>
  <si>
    <t>调节水池</t>
  </si>
  <si>
    <t>酸碱罐区</t>
  </si>
  <si>
    <t>钢筋混凝土基础</t>
  </si>
  <si>
    <t>管廊</t>
  </si>
  <si>
    <t>2#除盐水站</t>
  </si>
  <si>
    <t>2#除盐水站主厂房</t>
  </si>
  <si>
    <t>东华工程科技股份有限公司</t>
    <phoneticPr fontId="1" type="noConversion"/>
  </si>
  <si>
    <t>FAR26机柜间</t>
  </si>
  <si>
    <t>加氨装置</t>
  </si>
  <si>
    <t>含油废水池</t>
  </si>
  <si>
    <t>反洗废水池、酸碱废水池</t>
  </si>
  <si>
    <t>室外水箱区</t>
  </si>
  <si>
    <t>中间水池</t>
  </si>
  <si>
    <t>2#净水场</t>
  </si>
  <si>
    <t>加药间</t>
  </si>
  <si>
    <t>鼓风机房</t>
  </si>
  <si>
    <t>FAR29机柜间</t>
  </si>
  <si>
    <t>污泥浓缩池</t>
  </si>
  <si>
    <t>浓缩液上清池</t>
  </si>
  <si>
    <t>污泥调节池</t>
  </si>
  <si>
    <t>配水池</t>
  </si>
  <si>
    <t>反洗排水池</t>
  </si>
  <si>
    <t>折板絮凝池、平流沉淀池</t>
  </si>
  <si>
    <t>V型滤池</t>
  </si>
  <si>
    <t>原水池</t>
  </si>
  <si>
    <t>清水池A</t>
  </si>
  <si>
    <t>清水池B</t>
  </si>
  <si>
    <t>污泥均衡池</t>
  </si>
  <si>
    <t>泵区1</t>
  </si>
  <si>
    <t>泵区2</t>
  </si>
  <si>
    <t>配套储运项目</t>
  </si>
  <si>
    <t>10KV变电所SS15-6</t>
  </si>
  <si>
    <t>现场机柜室FAR28</t>
  </si>
  <si>
    <t>新建石脑油罐区</t>
  </si>
  <si>
    <t>3#泡沫站</t>
  </si>
  <si>
    <t>赛鼎</t>
    <phoneticPr fontId="1" type="noConversion"/>
  </si>
  <si>
    <t>现场机柜室FAR30</t>
  </si>
  <si>
    <t>惠利特</t>
    <phoneticPr fontId="1" type="noConversion"/>
  </si>
  <si>
    <t>罐区VOC治理装置</t>
  </si>
  <si>
    <t>10kV变电所CS21</t>
  </si>
  <si>
    <t>FAR27机柜间</t>
  </si>
  <si>
    <t>3#消防泵站</t>
  </si>
  <si>
    <t>泵房</t>
  </si>
  <si>
    <t>消防水罐</t>
  </si>
  <si>
    <t>事故水池</t>
    <phoneticPr fontId="1" type="noConversion"/>
  </si>
  <si>
    <t>雨水监控池及事故水池</t>
  </si>
  <si>
    <t>3#循环水场</t>
  </si>
  <si>
    <t>冷却塔及循环水池</t>
  </si>
  <si>
    <t>钢筋混凝土</t>
  </si>
  <si>
    <t>清净废水池</t>
  </si>
  <si>
    <t>旁滤系统</t>
  </si>
  <si>
    <t>泵区</t>
  </si>
  <si>
    <t>事故废水罐</t>
  </si>
  <si>
    <t>碳钢</t>
  </si>
  <si>
    <t>镇海院</t>
    <phoneticPr fontId="1" type="noConversion"/>
  </si>
  <si>
    <t>2*6万吨/年硫磺回收装置</t>
  </si>
  <si>
    <t>构筑物</t>
  </si>
  <si>
    <t>钢构架</t>
  </si>
  <si>
    <t>镇海石化工程股份有限公司</t>
    <phoneticPr fontId="1" type="noConversion"/>
  </si>
  <si>
    <t>造粒包装车间</t>
  </si>
  <si>
    <t>硫磺仓库</t>
  </si>
  <si>
    <t>钢筋混凝土柱+轻钢屋顶</t>
  </si>
  <si>
    <t>35/10kV变电所CS20</t>
  </si>
  <si>
    <t>现场机柜室FAR22</t>
  </si>
  <si>
    <t>钢筋混凝土抗爆</t>
  </si>
  <si>
    <t>广州院</t>
  </si>
  <si>
    <t>150万吨/年沸腾床渣油加氢装置</t>
  </si>
  <si>
    <t>管桥-01</t>
  </si>
  <si>
    <t>钢结构</t>
  </si>
  <si>
    <t>中石化广州工程有限公司</t>
  </si>
  <si>
    <t>管桥-02</t>
  </si>
  <si>
    <t>管桥-03</t>
  </si>
  <si>
    <t>管桥-04</t>
  </si>
  <si>
    <t>管桥-05</t>
  </si>
  <si>
    <t>管桥-06</t>
  </si>
  <si>
    <t>管桥-07</t>
  </si>
  <si>
    <t>构-01</t>
  </si>
  <si>
    <t>构-02</t>
  </si>
  <si>
    <t>构-03</t>
  </si>
  <si>
    <t>构-04</t>
  </si>
  <si>
    <t>构-05</t>
  </si>
  <si>
    <t>构-06</t>
  </si>
  <si>
    <t>构-07</t>
  </si>
  <si>
    <t>棚-01</t>
  </si>
  <si>
    <t>零星设备1</t>
  </si>
  <si>
    <t>零星设备2</t>
  </si>
  <si>
    <t>污水池</t>
  </si>
  <si>
    <t>钢筋砼</t>
  </si>
  <si>
    <t>加热炉区域</t>
  </si>
  <si>
    <t>昆仑院</t>
    <phoneticPr fontId="1" type="noConversion"/>
  </si>
  <si>
    <t>35/10KV变电所CS19</t>
  </si>
  <si>
    <t>中国昆仑工程有限公司</t>
  </si>
  <si>
    <t>机柜间FAR23</t>
  </si>
  <si>
    <t>200万/年芳烃吸附分离装置</t>
  </si>
  <si>
    <t>吸附分离装置</t>
  </si>
  <si>
    <t>/</t>
    <phoneticPr fontId="1" type="noConversion"/>
  </si>
  <si>
    <t>加热炉</t>
  </si>
  <si>
    <t>50万吨/年重芳烃轻质化装置</t>
  </si>
  <si>
    <t>轻质化主装置</t>
  </si>
  <si>
    <t>压缩机棚</t>
  </si>
  <si>
    <t>配套公用系统</t>
  </si>
  <si>
    <t>余热回收站</t>
  </si>
  <si>
    <t>钢筋混凝土排架结构</t>
  </si>
  <si>
    <t>2#制冷站</t>
  </si>
  <si>
    <t>新建管廊</t>
  </si>
  <si>
    <t>50万吨/年干气分离装置</t>
  </si>
  <si>
    <t>佰顺</t>
    <phoneticPr fontId="1" type="noConversion"/>
  </si>
  <si>
    <t>PX危废库1</t>
  </si>
  <si>
    <t>PX危废库2</t>
  </si>
  <si>
    <t>PX甲类危废库</t>
  </si>
  <si>
    <t>江苏中圣</t>
    <phoneticPr fontId="1" type="noConversion"/>
  </si>
  <si>
    <t>气体应急处置中心</t>
  </si>
  <si>
    <t>机柜间配电室</t>
  </si>
  <si>
    <t>江苏中圣</t>
  </si>
  <si>
    <t>火炬</t>
  </si>
  <si>
    <t>钢框架</t>
  </si>
  <si>
    <t>火炬附属设施区</t>
  </si>
  <si>
    <t>污水池初期雨水池</t>
  </si>
  <si>
    <t>混凝土结构</t>
  </si>
  <si>
    <t>无</t>
    <phoneticPr fontId="1" type="noConversion"/>
  </si>
  <si>
    <t>PTA新中控楼</t>
    <phoneticPr fontId="1" type="noConversion"/>
  </si>
  <si>
    <t>PTA现场人员用房</t>
    <phoneticPr fontId="1" type="noConversion"/>
  </si>
  <si>
    <t>框架结构</t>
    <phoneticPr fontId="1" type="noConversion"/>
  </si>
  <si>
    <t>中国空分</t>
    <phoneticPr fontId="1" type="noConversion"/>
  </si>
  <si>
    <t>空分空压装置</t>
  </si>
  <si>
    <t>主空压机厂房</t>
    <phoneticPr fontId="1" type="noConversion"/>
  </si>
  <si>
    <t>空压厂房</t>
    <phoneticPr fontId="1" type="noConversion"/>
  </si>
  <si>
    <t>氮压机厂房</t>
    <phoneticPr fontId="1" type="noConversion"/>
  </si>
  <si>
    <t>膨胀机厂房</t>
    <phoneticPr fontId="1" type="noConversion"/>
  </si>
  <si>
    <t>加药间</t>
    <phoneticPr fontId="1" type="noConversion"/>
  </si>
  <si>
    <t>空分空压控制室</t>
    <phoneticPr fontId="1" type="noConversion"/>
  </si>
  <si>
    <t>变配电所</t>
    <phoneticPr fontId="1" type="noConversion"/>
  </si>
  <si>
    <t>冷箱</t>
    <phoneticPr fontId="1" type="noConversion"/>
  </si>
  <si>
    <t>循环水池</t>
    <phoneticPr fontId="1" type="noConversion"/>
  </si>
  <si>
    <t>液氧储槽</t>
    <phoneticPr fontId="1" type="noConversion"/>
  </si>
  <si>
    <t>液氮储槽</t>
    <phoneticPr fontId="1" type="noConversion"/>
  </si>
  <si>
    <t>消音塔</t>
    <phoneticPr fontId="1" type="noConversion"/>
  </si>
  <si>
    <t>储槽附属设备</t>
    <phoneticPr fontId="1" type="noConversion"/>
  </si>
  <si>
    <t>预冷纯化设备</t>
    <phoneticPr fontId="1" type="noConversion"/>
  </si>
  <si>
    <t>污水提升池</t>
    <phoneticPr fontId="1" type="noConversion"/>
  </si>
  <si>
    <t>雨水收集池</t>
    <phoneticPr fontId="1" type="noConversion"/>
  </si>
  <si>
    <t>室外管廊</t>
    <phoneticPr fontId="1" type="noConversion"/>
  </si>
  <si>
    <t>其他设备</t>
    <phoneticPr fontId="1" type="noConversion"/>
  </si>
  <si>
    <t>码头煤仓、输煤管廊</t>
  </si>
  <si>
    <t>2#圆形煤仓</t>
  </si>
  <si>
    <t>转运站1</t>
    <phoneticPr fontId="1" type="noConversion"/>
  </si>
  <si>
    <t>转运站2</t>
  </si>
  <si>
    <t>输煤廊</t>
  </si>
  <si>
    <t>汇总</t>
  </si>
  <si>
    <t>转运站1</t>
  </si>
  <si>
    <t>其他设备</t>
  </si>
  <si>
    <t>室外管廊</t>
  </si>
  <si>
    <t>雨水收集池</t>
  </si>
  <si>
    <t>污水提升池</t>
  </si>
  <si>
    <t>预冷纯化设备</t>
  </si>
  <si>
    <t>储槽附属设备</t>
  </si>
  <si>
    <t>消音塔</t>
  </si>
  <si>
    <t>液氮储槽</t>
  </si>
  <si>
    <t>液氧储槽</t>
  </si>
  <si>
    <t>循环水池</t>
  </si>
  <si>
    <t>冷箱</t>
  </si>
  <si>
    <t>变配电所</t>
  </si>
  <si>
    <t>空分空压控制室</t>
  </si>
  <si>
    <t>膨胀机厂房</t>
  </si>
  <si>
    <t>氮压机厂房</t>
  </si>
  <si>
    <t>空压厂房</t>
  </si>
  <si>
    <t>主空压机厂房</t>
  </si>
  <si>
    <t>中国空分</t>
  </si>
  <si>
    <t>PTA现场人员用房</t>
  </si>
  <si>
    <t>PTA新中控楼</t>
  </si>
  <si>
    <t>佰顺</t>
  </si>
  <si>
    <t>干气分离装置</t>
    <phoneticPr fontId="1" type="noConversion"/>
  </si>
  <si>
    <t>镇海院</t>
  </si>
  <si>
    <t>东华</t>
  </si>
  <si>
    <t>芳烃轻质化装置</t>
    <phoneticPr fontId="1" type="noConversion"/>
  </si>
  <si>
    <t>昆仑院</t>
  </si>
  <si>
    <t>芳烃吸附分离装置</t>
    <phoneticPr fontId="1" type="noConversion"/>
  </si>
  <si>
    <t>沸腾床渣油加氢装置</t>
    <phoneticPr fontId="1" type="noConversion"/>
  </si>
  <si>
    <t>硫磺回收装置</t>
    <phoneticPr fontId="1" type="noConversion"/>
  </si>
  <si>
    <t>事故水池</t>
  </si>
  <si>
    <t>惠利特</t>
  </si>
  <si>
    <t>赛鼎</t>
  </si>
  <si>
    <t>10KV变电所SS15-6</t>
    <phoneticPr fontId="1" type="noConversion"/>
  </si>
  <si>
    <t>絮凝池、平流沉淀池</t>
    <phoneticPr fontId="1" type="noConversion"/>
  </si>
  <si>
    <t>反洗、酸碱废水池</t>
    <phoneticPr fontId="1" type="noConversion"/>
  </si>
  <si>
    <t>变电所SS15-7</t>
    <phoneticPr fontId="1" type="noConversion"/>
  </si>
  <si>
    <t>福建省安</t>
  </si>
  <si>
    <t>辅助用房</t>
  </si>
  <si>
    <t>华夏院</t>
  </si>
  <si>
    <t>规划核实测量</t>
  </si>
  <si>
    <t>计容面积m2</t>
    <phoneticPr fontId="1" type="noConversion"/>
  </si>
  <si>
    <t>性质</t>
    <phoneticPr fontId="1" type="noConversion"/>
  </si>
  <si>
    <t>承包商</t>
  </si>
  <si>
    <t>广州院</t>
    <phoneticPr fontId="1" type="noConversion"/>
  </si>
  <si>
    <t>2#90万吨/年抽提装置</t>
  </si>
  <si>
    <t>10kV变电所SS11-1</t>
  </si>
  <si>
    <t>机柜间FAR21</t>
  </si>
  <si>
    <t>工业己烷优化设施</t>
  </si>
  <si>
    <t>镇海石化工程股份有限公司</t>
  </si>
  <si>
    <t>备品备件仓库4</t>
  </si>
  <si>
    <t>备品备件仓库5</t>
  </si>
  <si>
    <t>外管廊1</t>
  </si>
  <si>
    <t>外管廊2</t>
  </si>
  <si>
    <t>中沙火炬管廊</t>
  </si>
  <si>
    <t>外管廊3</t>
  </si>
  <si>
    <t>PX固废堆场</t>
  </si>
  <si>
    <t>C5球罐区改造</t>
  </si>
  <si>
    <t>液化气分离装置</t>
  </si>
  <si>
    <t>测绘阶段</t>
  </si>
  <si>
    <t>测绘事项</t>
  </si>
  <si>
    <t>备注</t>
    <phoneticPr fontId="1" type="noConversion"/>
  </si>
  <si>
    <t>施工监督开工前验线</t>
    <phoneticPr fontId="1" type="noConversion"/>
  </si>
  <si>
    <t>其他</t>
    <phoneticPr fontId="1" type="noConversion"/>
  </si>
  <si>
    <t>控制测量</t>
  </si>
  <si>
    <t>E级RTK测量</t>
  </si>
  <si>
    <t>1.腾龙芳烃4块宗地，翔鹭石化4块宗地和2个海域权，翔鹭码头2块宗地，古蕾化学1块宗地，重新划分变更成2个公司。2.天然气2个站</t>
    <phoneticPr fontId="1" type="noConversion"/>
  </si>
  <si>
    <t>件/4点</t>
    <phoneticPr fontId="1" type="noConversion"/>
  </si>
  <si>
    <t>预估工程量</t>
    <phoneticPr fontId="1" type="noConversion"/>
  </si>
  <si>
    <t>其他量（单位）</t>
    <phoneticPr fontId="1" type="noConversion"/>
  </si>
  <si>
    <t>占地面积
/㎡</t>
    <phoneticPr fontId="1" type="noConversion"/>
  </si>
  <si>
    <t>构筑物
/栋</t>
    <phoneticPr fontId="1" type="noConversion"/>
  </si>
  <si>
    <t>建筑物
/栋</t>
    <phoneticPr fontId="1" type="noConversion"/>
  </si>
  <si>
    <t>计容面积
/㎡</t>
    <phoneticPr fontId="1" type="noConversion"/>
  </si>
  <si>
    <t>工程量清单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</si>
</sst>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" xfId="0" applyBorder="1">
      <alignment vertical="center"/>
    </xf>
    <xf numFmtId="0" fontId="0" fillId="0" borderId="1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7" xfId="0" applyBorder="1">
      <alignment vertical="center"/>
    </xf>
    <xf numFmtId="0" fontId="0" fillId="0" borderId="6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" xfId="0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2" fillId="0" borderId="1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3" xfId="1"/>
  </cellStyles>
  <dxfs count="37">
    <dxf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extLst>
        <ext xmlns:xfpb="http://schemas.microsoft.com/office/spreadsheetml/2022/featurepropertybag" uri="{0417FA29-78FA-4A13-93AC-8FF0FAFDF519}">
          <xfpb:DXFComplement i="0"/>
        </ext>
      </extLst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extLst>
        <ext xmlns:xfpb="http://schemas.microsoft.com/office/spreadsheetml/2022/featurepropertybag" uri="{0417FA29-78FA-4A13-93AC-8FF0FAFDF519}">
          <xfpb:DXFComplement i="0"/>
        </ext>
      </extLst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extLst>
        <ext xmlns:xfpb="http://schemas.microsoft.com/office/spreadsheetml/2022/featurepropertybag" uri="{0417FA29-78FA-4A13-93AC-8FF0FAFDF519}">
          <xfpb:DXFComplement i="0"/>
        </ext>
      </extLst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extLst>
        <ext xmlns:xfpb="http://schemas.microsoft.com/office/spreadsheetml/2022/featurepropertybag" uri="{0417FA29-78FA-4A13-93AC-8FF0FAFDF519}">
          <xfpb:DXFComplement i="0"/>
        </ext>
      </extLst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id="1" name="表1" displayName="表1" ref="B2:Q123" totalsRowCount="1" headerRowDxfId="36" dataDxfId="34" headerRowBorderDxfId="35" tableBorderDxfId="33" totalsRowBorderDxfId="32">
  <autoFilter ref="B2:Q122"/>
  <tableColumns count="16">
    <tableColumn id="1" name="承包商" totalsRowLabel="汇总" dataDxfId="31" totalsRowDxfId="30"/>
    <tableColumn id="2" name="装置名称" dataDxfId="29" totalsRowDxfId="28"/>
    <tableColumn id="3" name="建构筑物名称" dataDxfId="27" totalsRowDxfId="26"/>
    <tableColumn id="16" name="性质" totalsRowFunction="count" dataDxfId="25" totalsRowDxfId="24">
      <calculatedColumnFormula>IF(表1[[#This Row],[建筑面积
m2]]="/","构筑物","建筑物")</calculatedColumnFormula>
    </tableColumn>
    <tableColumn id="4" name="占地面积_x000a_m2" totalsRowFunction="sum" dataDxfId="23" totalsRowDxfId="22"/>
    <tableColumn id="5" name="建筑面积_x000a_m2" dataDxfId="21" totalsRowDxfId="20"/>
    <tableColumn id="6" name="计容面积m2" totalsRowFunction="sum" dataDxfId="19" totalsRowDxfId="18"/>
    <tableColumn id="7" name="结构形式" dataDxfId="17" totalsRowDxfId="16"/>
    <tableColumn id="8" name="层数" dataDxfId="15" totalsRowDxfId="14"/>
    <tableColumn id="9" name="建筑高度" dataDxfId="13" totalsRowDxfId="12"/>
    <tableColumn id="10" name="规划放线" dataDxfId="11" totalsRowDxfId="10"/>
    <tableColumn id="11" name="不动产预测绘" dataDxfId="9" totalsRowDxfId="8"/>
    <tableColumn id="12" name="开工前验线" dataDxfId="7" totalsRowDxfId="6"/>
    <tableColumn id="13" name="规划核实测量" dataDxfId="5" totalsRowDxfId="4"/>
    <tableColumn id="14" name="竣工地形图测绘" dataDxfId="3" totalsRowDxfId="2"/>
    <tableColumn id="15" name="不动产测绘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8" sqref="J28"/>
    </sheetView>
  </sheetViews>
  <sheetFormatPr defaultRowHeight="14.25" x14ac:dyDescent="0.2"/>
  <cols>
    <col min="1" max="1" width="4.625" customWidth="1"/>
    <col min="2" max="2" width="10.375" customWidth="1"/>
    <col min="3" max="3" width="17" style="20" customWidth="1"/>
    <col min="4" max="4" width="15" style="20" customWidth="1"/>
    <col min="5" max="5" width="6.25" customWidth="1"/>
    <col min="6" max="6" width="6.375" customWidth="1"/>
    <col min="7" max="7" width="9.75" customWidth="1"/>
    <col min="8" max="8" width="10.375" customWidth="1"/>
    <col min="9" max="9" width="6.375" customWidth="1"/>
    <col min="10" max="10" width="7.125" customWidth="1"/>
    <col min="11" max="11" width="14.625" customWidth="1"/>
  </cols>
  <sheetData>
    <row r="1" spans="1:11" ht="30.75" customHeight="1" x14ac:dyDescent="0.2">
      <c r="A1" s="28" t="s">
        <v>305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23" customFormat="1" ht="30.75" customHeight="1" x14ac:dyDescent="0.2">
      <c r="A2" s="25" t="s">
        <v>39</v>
      </c>
      <c r="B2" s="25" t="s">
        <v>290</v>
      </c>
      <c r="C2" s="25" t="s">
        <v>291</v>
      </c>
      <c r="D2" s="25" t="s">
        <v>31</v>
      </c>
      <c r="E2" s="29" t="s">
        <v>299</v>
      </c>
      <c r="F2" s="30"/>
      <c r="G2" s="30"/>
      <c r="H2" s="30"/>
      <c r="I2" s="30"/>
      <c r="J2" s="31"/>
      <c r="K2" s="22" t="s">
        <v>292</v>
      </c>
    </row>
    <row r="3" spans="1:11" s="23" customFormat="1" ht="42" customHeight="1" x14ac:dyDescent="0.2">
      <c r="A3" s="27"/>
      <c r="B3" s="27"/>
      <c r="C3" s="27"/>
      <c r="D3" s="27"/>
      <c r="E3" s="22" t="s">
        <v>303</v>
      </c>
      <c r="F3" s="22" t="s">
        <v>302</v>
      </c>
      <c r="G3" s="22" t="s">
        <v>301</v>
      </c>
      <c r="H3" s="22" t="s">
        <v>304</v>
      </c>
      <c r="I3" s="29" t="s">
        <v>300</v>
      </c>
      <c r="J3" s="31"/>
      <c r="K3" s="22"/>
    </row>
    <row r="4" spans="1:11" s="19" customFormat="1" ht="48.75" customHeight="1" x14ac:dyDescent="0.2">
      <c r="A4" s="21">
        <v>1</v>
      </c>
      <c r="B4" s="24" t="s">
        <v>27</v>
      </c>
      <c r="C4" s="22" t="s">
        <v>22</v>
      </c>
      <c r="D4" s="22" t="s">
        <v>35</v>
      </c>
      <c r="E4" s="21"/>
      <c r="F4" s="21"/>
      <c r="G4" s="21">
        <v>267000</v>
      </c>
      <c r="H4" s="21"/>
      <c r="I4" s="21"/>
      <c r="J4" s="21"/>
      <c r="K4" s="22" t="s">
        <v>49</v>
      </c>
    </row>
    <row r="5" spans="1:11" s="19" customFormat="1" ht="30.75" customHeight="1" x14ac:dyDescent="0.2">
      <c r="A5" s="21">
        <v>2</v>
      </c>
      <c r="B5" s="24"/>
      <c r="C5" s="22" t="s">
        <v>23</v>
      </c>
      <c r="D5" s="22" t="s">
        <v>41</v>
      </c>
      <c r="E5" s="21"/>
      <c r="F5" s="21"/>
      <c r="G5" s="21"/>
      <c r="H5" s="21"/>
      <c r="I5" s="21">
        <v>8</v>
      </c>
      <c r="J5" s="21" t="s">
        <v>30</v>
      </c>
      <c r="K5" s="21"/>
    </row>
    <row r="6" spans="1:11" s="19" customFormat="1" ht="30.75" customHeight="1" x14ac:dyDescent="0.2">
      <c r="A6" s="21">
        <v>3</v>
      </c>
      <c r="B6" s="24"/>
      <c r="C6" s="22" t="s">
        <v>2</v>
      </c>
      <c r="D6" s="22" t="s">
        <v>40</v>
      </c>
      <c r="E6" s="21"/>
      <c r="F6" s="21"/>
      <c r="G6" s="21"/>
      <c r="H6" s="21"/>
      <c r="I6" s="21">
        <v>2</v>
      </c>
      <c r="J6" s="21" t="s">
        <v>37</v>
      </c>
      <c r="K6" s="21"/>
    </row>
    <row r="7" spans="1:11" s="19" customFormat="1" ht="30.75" customHeight="1" x14ac:dyDescent="0.2">
      <c r="A7" s="21">
        <v>4</v>
      </c>
      <c r="B7" s="25" t="s">
        <v>20</v>
      </c>
      <c r="C7" s="22" t="s">
        <v>24</v>
      </c>
      <c r="D7" s="22" t="s">
        <v>43</v>
      </c>
      <c r="E7" s="21">
        <v>8</v>
      </c>
      <c r="F7" s="21">
        <v>16</v>
      </c>
      <c r="G7" s="21"/>
      <c r="H7" s="21"/>
      <c r="I7" s="21">
        <v>24</v>
      </c>
      <c r="J7" s="21" t="s">
        <v>298</v>
      </c>
      <c r="K7" s="21"/>
    </row>
    <row r="8" spans="1:11" s="19" customFormat="1" ht="30.75" customHeight="1" x14ac:dyDescent="0.2">
      <c r="A8" s="21">
        <v>5</v>
      </c>
      <c r="B8" s="26"/>
      <c r="C8" s="22" t="s">
        <v>46</v>
      </c>
      <c r="D8" s="22" t="s">
        <v>42</v>
      </c>
      <c r="E8" s="21"/>
      <c r="F8" s="21"/>
      <c r="G8" s="21">
        <v>29231.039999999997</v>
      </c>
      <c r="H8" s="21">
        <v>50470.74</v>
      </c>
      <c r="I8" s="21"/>
      <c r="J8" s="21"/>
      <c r="K8" s="21"/>
    </row>
    <row r="9" spans="1:11" s="19" customFormat="1" ht="30.75" customHeight="1" x14ac:dyDescent="0.2">
      <c r="A9" s="21">
        <v>6</v>
      </c>
      <c r="B9" s="27"/>
      <c r="C9" s="22" t="s">
        <v>293</v>
      </c>
      <c r="D9" s="22" t="s">
        <v>47</v>
      </c>
      <c r="E9" s="21">
        <v>14</v>
      </c>
      <c r="F9" s="21"/>
      <c r="G9" s="21">
        <v>11766.700000000003</v>
      </c>
      <c r="H9" s="21">
        <v>20943.349999999999</v>
      </c>
      <c r="I9" s="21">
        <v>14</v>
      </c>
      <c r="J9" s="21" t="s">
        <v>298</v>
      </c>
      <c r="K9" s="21"/>
    </row>
    <row r="10" spans="1:11" s="19" customFormat="1" ht="30.75" customHeight="1" x14ac:dyDescent="0.2">
      <c r="A10" s="21">
        <v>7</v>
      </c>
      <c r="B10" s="24" t="s">
        <v>15</v>
      </c>
      <c r="C10" s="22" t="s">
        <v>7</v>
      </c>
      <c r="D10" s="22" t="s">
        <v>36</v>
      </c>
      <c r="E10" s="21"/>
      <c r="F10" s="21"/>
      <c r="G10" s="21">
        <v>1992261.3499999999</v>
      </c>
      <c r="H10" s="21"/>
      <c r="I10" s="21"/>
      <c r="J10" s="21"/>
      <c r="K10" s="21"/>
    </row>
    <row r="11" spans="1:11" s="19" customFormat="1" ht="42" customHeight="1" x14ac:dyDescent="0.2">
      <c r="A11" s="21">
        <v>8</v>
      </c>
      <c r="B11" s="24"/>
      <c r="C11" s="22" t="s">
        <v>45</v>
      </c>
      <c r="D11" s="22" t="s">
        <v>44</v>
      </c>
      <c r="E11" s="21">
        <v>39</v>
      </c>
      <c r="F11" s="21">
        <v>76</v>
      </c>
      <c r="G11" s="21">
        <v>156102.90000000002</v>
      </c>
      <c r="H11" s="21">
        <v>275945.11000000004</v>
      </c>
      <c r="I11" s="21"/>
      <c r="J11" s="21"/>
      <c r="K11" s="21"/>
    </row>
    <row r="12" spans="1:11" s="19" customFormat="1" ht="30.75" customHeight="1" x14ac:dyDescent="0.2">
      <c r="A12" s="21">
        <v>11</v>
      </c>
      <c r="B12" s="24"/>
      <c r="C12" s="22" t="s">
        <v>10</v>
      </c>
      <c r="D12" s="22"/>
      <c r="E12" s="21"/>
      <c r="F12" s="21"/>
      <c r="G12" s="21">
        <v>0</v>
      </c>
      <c r="H12" s="21"/>
      <c r="I12" s="21"/>
      <c r="J12" s="21"/>
      <c r="K12" s="21"/>
    </row>
    <row r="13" spans="1:11" s="19" customFormat="1" ht="42.75" customHeight="1" x14ac:dyDescent="0.2">
      <c r="A13" s="21">
        <v>12</v>
      </c>
      <c r="B13" s="24"/>
      <c r="C13" s="22" t="s">
        <v>12</v>
      </c>
      <c r="D13" s="22"/>
      <c r="E13" s="21"/>
      <c r="F13" s="21"/>
      <c r="G13" s="21"/>
      <c r="H13" s="21"/>
      <c r="I13" s="21">
        <v>24.81</v>
      </c>
      <c r="J13" s="21" t="s">
        <v>38</v>
      </c>
      <c r="K13" s="22" t="s">
        <v>50</v>
      </c>
    </row>
    <row r="14" spans="1:11" s="19" customFormat="1" ht="30.75" customHeight="1" x14ac:dyDescent="0.2">
      <c r="A14" s="21">
        <v>13</v>
      </c>
      <c r="B14" s="24"/>
      <c r="C14" s="22" t="s">
        <v>13</v>
      </c>
      <c r="D14" s="22"/>
      <c r="E14" s="21"/>
      <c r="F14" s="21"/>
      <c r="G14" s="21"/>
      <c r="H14" s="21"/>
      <c r="I14" s="21">
        <v>8</v>
      </c>
      <c r="J14" s="21" t="s">
        <v>37</v>
      </c>
      <c r="K14" s="21"/>
    </row>
    <row r="15" spans="1:11" s="19" customFormat="1" ht="105.75" customHeight="1" x14ac:dyDescent="0.2">
      <c r="A15" s="21">
        <v>14</v>
      </c>
      <c r="B15" s="24"/>
      <c r="C15" s="22" t="s">
        <v>14</v>
      </c>
      <c r="D15" s="22"/>
      <c r="E15" s="21">
        <v>39</v>
      </c>
      <c r="F15" s="21"/>
      <c r="G15" s="21">
        <v>39651.640000000014</v>
      </c>
      <c r="H15" s="21">
        <v>66513.150000000009</v>
      </c>
      <c r="I15" s="21">
        <v>8</v>
      </c>
      <c r="J15" s="21" t="s">
        <v>37</v>
      </c>
      <c r="K15" s="22" t="s">
        <v>297</v>
      </c>
    </row>
    <row r="16" spans="1:11" s="19" customFormat="1" ht="30.75" customHeight="1" x14ac:dyDescent="0.2">
      <c r="A16" s="21">
        <v>15</v>
      </c>
      <c r="B16" s="21" t="s">
        <v>294</v>
      </c>
      <c r="C16" s="22" t="s">
        <v>295</v>
      </c>
      <c r="D16" s="22" t="s">
        <v>296</v>
      </c>
      <c r="E16" s="21"/>
      <c r="F16" s="21"/>
      <c r="G16" s="21"/>
      <c r="H16" s="21"/>
      <c r="I16" s="21">
        <v>34</v>
      </c>
      <c r="J16" s="21" t="s">
        <v>30</v>
      </c>
      <c r="K16" s="21"/>
    </row>
    <row r="18" spans="1:2" x14ac:dyDescent="0.2">
      <c r="B18" t="s">
        <v>48</v>
      </c>
    </row>
    <row r="19" spans="1:2" x14ac:dyDescent="0.2">
      <c r="A19">
        <v>1</v>
      </c>
      <c r="B19" t="s">
        <v>34</v>
      </c>
    </row>
    <row r="20" spans="1:2" x14ac:dyDescent="0.2">
      <c r="A20">
        <v>2</v>
      </c>
      <c r="B20" t="s">
        <v>32</v>
      </c>
    </row>
    <row r="21" spans="1:2" x14ac:dyDescent="0.2">
      <c r="A21">
        <v>3</v>
      </c>
      <c r="B21" t="s">
        <v>33</v>
      </c>
    </row>
  </sheetData>
  <mergeCells count="10">
    <mergeCell ref="B4:B6"/>
    <mergeCell ref="B7:B9"/>
    <mergeCell ref="B10:B15"/>
    <mergeCell ref="A1:K1"/>
    <mergeCell ref="A2:A3"/>
    <mergeCell ref="B2:B3"/>
    <mergeCell ref="C2:C3"/>
    <mergeCell ref="D2:D3"/>
    <mergeCell ref="E2:J2"/>
    <mergeCell ref="I3:J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3"/>
  <sheetViews>
    <sheetView workbookViewId="0">
      <pane xSplit="5" ySplit="2" topLeftCell="F103" activePane="bottomRight" state="frozen"/>
      <selection activeCell="E123" sqref="E123"/>
      <selection pane="topRight" activeCell="E123" sqref="E123"/>
      <selection pane="bottomLeft" activeCell="E123" sqref="E123"/>
      <selection pane="bottomRight" activeCell="E123" sqref="E123"/>
    </sheetView>
  </sheetViews>
  <sheetFormatPr defaultRowHeight="14.25" x14ac:dyDescent="0.2"/>
  <cols>
    <col min="1" max="1" width="2.375" customWidth="1"/>
    <col min="2" max="2" width="6.5" customWidth="1"/>
    <col min="3" max="3" width="9" bestFit="1" customWidth="1"/>
    <col min="4" max="4" width="29.625" bestFit="1" customWidth="1"/>
    <col min="5" max="5" width="23.5" bestFit="1" customWidth="1"/>
    <col min="6" max="7" width="11.75" bestFit="1" customWidth="1"/>
    <col min="8" max="8" width="16.625" customWidth="1"/>
    <col min="9" max="9" width="22.75" bestFit="1" customWidth="1"/>
    <col min="10" max="10" width="6.5" customWidth="1"/>
    <col min="11" max="11" width="10.25" customWidth="1"/>
    <col min="12" max="12" width="33.875" bestFit="1" customWidth="1"/>
  </cols>
  <sheetData>
    <row r="2" spans="2:12" x14ac:dyDescent="0.2">
      <c r="B2" s="2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3" t="s">
        <v>56</v>
      </c>
      <c r="H2" s="3" t="s">
        <v>57</v>
      </c>
      <c r="I2" s="3" t="s">
        <v>58</v>
      </c>
      <c r="J2" s="3" t="s">
        <v>59</v>
      </c>
      <c r="K2" s="3" t="s">
        <v>60</v>
      </c>
      <c r="L2" s="3" t="s">
        <v>61</v>
      </c>
    </row>
    <row r="3" spans="2:12" x14ac:dyDescent="0.2">
      <c r="B3" s="1">
        <v>1</v>
      </c>
      <c r="C3" s="4" t="s">
        <v>62</v>
      </c>
      <c r="D3" s="1" t="s">
        <v>63</v>
      </c>
      <c r="E3" s="1" t="s">
        <v>63</v>
      </c>
      <c r="F3" s="1">
        <v>1122.98</v>
      </c>
      <c r="G3" s="1">
        <v>2101.2199999999998</v>
      </c>
      <c r="H3" s="1">
        <v>2101.2199999999998</v>
      </c>
      <c r="I3" s="1" t="s">
        <v>64</v>
      </c>
      <c r="J3" s="1">
        <v>2</v>
      </c>
      <c r="K3" s="1">
        <v>11.75</v>
      </c>
      <c r="L3" s="1" t="s">
        <v>65</v>
      </c>
    </row>
    <row r="4" spans="2:12" x14ac:dyDescent="0.2">
      <c r="B4" s="1">
        <v>2</v>
      </c>
      <c r="C4" s="4"/>
      <c r="D4" s="1"/>
      <c r="E4" s="1" t="s">
        <v>66</v>
      </c>
      <c r="F4" s="1">
        <v>327.31</v>
      </c>
      <c r="G4" s="1">
        <v>327.31</v>
      </c>
      <c r="H4" s="1">
        <v>328.31</v>
      </c>
      <c r="I4" s="1" t="s">
        <v>64</v>
      </c>
      <c r="J4" s="1"/>
      <c r="K4" s="1"/>
      <c r="L4" s="1"/>
    </row>
    <row r="5" spans="2:12" x14ac:dyDescent="0.2">
      <c r="B5" s="1">
        <v>3</v>
      </c>
      <c r="C5" s="4" t="s">
        <v>67</v>
      </c>
      <c r="D5" s="1" t="s">
        <v>68</v>
      </c>
      <c r="E5" s="1" t="s">
        <v>68</v>
      </c>
      <c r="F5" s="1">
        <v>3301.7</v>
      </c>
      <c r="G5" s="1">
        <v>5585.6</v>
      </c>
      <c r="H5" s="1">
        <v>6603.4</v>
      </c>
      <c r="I5" s="1" t="s">
        <v>69</v>
      </c>
      <c r="J5" s="1">
        <v>2</v>
      </c>
      <c r="K5" s="1">
        <v>13.9</v>
      </c>
      <c r="L5" s="1" t="s">
        <v>70</v>
      </c>
    </row>
    <row r="6" spans="2:12" x14ac:dyDescent="0.2">
      <c r="B6" s="1">
        <v>4</v>
      </c>
      <c r="C6" s="4"/>
      <c r="D6" s="1"/>
      <c r="E6" s="1" t="s">
        <v>71</v>
      </c>
      <c r="F6" s="1">
        <v>227.5</v>
      </c>
      <c r="G6" s="1">
        <v>227.5</v>
      </c>
      <c r="H6" s="1">
        <v>227.5</v>
      </c>
      <c r="I6" s="1" t="s">
        <v>72</v>
      </c>
      <c r="J6" s="1">
        <v>1</v>
      </c>
      <c r="K6" s="1">
        <v>7.6</v>
      </c>
      <c r="L6" s="1"/>
    </row>
    <row r="7" spans="2:12" x14ac:dyDescent="0.2">
      <c r="B7" s="1">
        <v>5</v>
      </c>
      <c r="C7" s="4"/>
      <c r="D7" s="1"/>
      <c r="E7" s="1" t="s">
        <v>73</v>
      </c>
      <c r="F7" s="1">
        <v>294.39999999999998</v>
      </c>
      <c r="G7" s="1">
        <v>294.39999999999998</v>
      </c>
      <c r="H7" s="1">
        <v>588.79999999999995</v>
      </c>
      <c r="I7" s="1" t="s">
        <v>72</v>
      </c>
      <c r="J7" s="1">
        <v>1</v>
      </c>
      <c r="K7" s="1">
        <v>9.4</v>
      </c>
      <c r="L7" s="1"/>
    </row>
    <row r="8" spans="2:12" x14ac:dyDescent="0.2">
      <c r="B8" s="1">
        <v>6</v>
      </c>
      <c r="C8" s="4" t="s">
        <v>74</v>
      </c>
      <c r="D8" s="1" t="s">
        <v>75</v>
      </c>
      <c r="E8" s="1" t="s">
        <v>76</v>
      </c>
      <c r="F8" s="1">
        <v>342.63</v>
      </c>
      <c r="G8" s="1">
        <v>628.27</v>
      </c>
      <c r="H8" s="1">
        <v>628.27</v>
      </c>
      <c r="I8" s="1" t="s">
        <v>77</v>
      </c>
      <c r="J8" s="1">
        <v>2</v>
      </c>
      <c r="K8" s="1">
        <v>15.9</v>
      </c>
      <c r="L8" s="1" t="s">
        <v>78</v>
      </c>
    </row>
    <row r="9" spans="2:12" x14ac:dyDescent="0.2">
      <c r="B9" s="1">
        <v>7</v>
      </c>
      <c r="C9" s="4"/>
      <c r="D9" s="1"/>
      <c r="E9" s="1" t="s">
        <v>79</v>
      </c>
      <c r="F9" s="1">
        <v>81</v>
      </c>
      <c r="G9" s="1" t="s">
        <v>80</v>
      </c>
      <c r="H9" s="1">
        <v>81</v>
      </c>
      <c r="I9" s="1" t="s">
        <v>81</v>
      </c>
      <c r="J9" s="1"/>
      <c r="K9" s="1"/>
      <c r="L9" s="1"/>
    </row>
    <row r="10" spans="2:12" x14ac:dyDescent="0.2">
      <c r="B10" s="1">
        <v>8</v>
      </c>
      <c r="C10" s="4"/>
      <c r="D10" s="1"/>
      <c r="E10" s="1" t="s">
        <v>82</v>
      </c>
      <c r="F10" s="1">
        <v>189.77</v>
      </c>
      <c r="G10" s="1" t="s">
        <v>80</v>
      </c>
      <c r="H10" s="1">
        <v>189.77</v>
      </c>
      <c r="I10" s="1" t="s">
        <v>81</v>
      </c>
      <c r="J10" s="1"/>
      <c r="K10" s="1"/>
      <c r="L10" s="1"/>
    </row>
    <row r="11" spans="2:12" x14ac:dyDescent="0.2">
      <c r="B11" s="1">
        <v>9</v>
      </c>
      <c r="C11" s="4"/>
      <c r="D11" s="1"/>
      <c r="E11" s="1" t="s">
        <v>83</v>
      </c>
      <c r="F11" s="1">
        <v>252.96</v>
      </c>
      <c r="G11" s="1" t="s">
        <v>80</v>
      </c>
      <c r="H11" s="1">
        <v>252.96</v>
      </c>
      <c r="I11" s="1" t="s">
        <v>84</v>
      </c>
      <c r="J11" s="1"/>
      <c r="K11" s="1"/>
      <c r="L11" s="1"/>
    </row>
    <row r="12" spans="2:12" x14ac:dyDescent="0.2">
      <c r="B12" s="1">
        <v>10</v>
      </c>
      <c r="C12" s="4"/>
      <c r="D12" s="1"/>
      <c r="E12" s="1" t="s">
        <v>85</v>
      </c>
      <c r="F12" s="1">
        <v>46.2</v>
      </c>
      <c r="G12" s="1" t="s">
        <v>80</v>
      </c>
      <c r="H12" s="1">
        <v>46.2</v>
      </c>
      <c r="I12" s="1"/>
      <c r="J12" s="1" t="s">
        <v>80</v>
      </c>
      <c r="K12" s="1" t="s">
        <v>80</v>
      </c>
      <c r="L12" s="1"/>
    </row>
    <row r="13" spans="2:12" x14ac:dyDescent="0.2">
      <c r="B13" s="1">
        <v>11</v>
      </c>
      <c r="C13" s="4" t="s">
        <v>74</v>
      </c>
      <c r="D13" s="1" t="s">
        <v>86</v>
      </c>
      <c r="E13" s="1" t="s">
        <v>87</v>
      </c>
      <c r="F13" s="1">
        <v>5543.68</v>
      </c>
      <c r="G13" s="1">
        <v>5543.68</v>
      </c>
      <c r="H13" s="1">
        <v>11087.36</v>
      </c>
      <c r="I13" s="1" t="s">
        <v>77</v>
      </c>
      <c r="J13" s="1">
        <v>1</v>
      </c>
      <c r="K13" s="1">
        <v>11.8</v>
      </c>
      <c r="L13" s="1" t="s">
        <v>88</v>
      </c>
    </row>
    <row r="14" spans="2:12" x14ac:dyDescent="0.2">
      <c r="B14" s="1">
        <v>12</v>
      </c>
      <c r="C14" s="4"/>
      <c r="D14" s="1"/>
      <c r="E14" s="1" t="s">
        <v>89</v>
      </c>
      <c r="F14" s="1">
        <v>286.74</v>
      </c>
      <c r="G14" s="1">
        <v>286.74</v>
      </c>
      <c r="H14" s="1">
        <v>286.74</v>
      </c>
      <c r="I14" s="1" t="s">
        <v>77</v>
      </c>
      <c r="J14" s="1"/>
      <c r="K14" s="1">
        <v>7.6</v>
      </c>
      <c r="L14" s="1"/>
    </row>
    <row r="15" spans="2:12" x14ac:dyDescent="0.2">
      <c r="B15" s="1">
        <v>13</v>
      </c>
      <c r="C15" s="4"/>
      <c r="D15" s="1"/>
      <c r="E15" s="1" t="s">
        <v>83</v>
      </c>
      <c r="F15" s="1">
        <v>754.88</v>
      </c>
      <c r="G15" s="1" t="s">
        <v>80</v>
      </c>
      <c r="H15" s="1">
        <v>1509.76</v>
      </c>
      <c r="I15" s="1" t="s">
        <v>77</v>
      </c>
      <c r="J15" s="1">
        <v>1</v>
      </c>
      <c r="K15" s="1">
        <v>10.5</v>
      </c>
      <c r="L15" s="1"/>
    </row>
    <row r="16" spans="2:12" x14ac:dyDescent="0.2">
      <c r="B16" s="1">
        <v>14</v>
      </c>
      <c r="C16" s="4"/>
      <c r="D16" s="1"/>
      <c r="E16" s="1" t="s">
        <v>90</v>
      </c>
      <c r="F16" s="1">
        <v>90.1</v>
      </c>
      <c r="G16" s="1" t="s">
        <v>80</v>
      </c>
      <c r="H16" s="1">
        <v>90.1</v>
      </c>
      <c r="I16" s="1" t="s">
        <v>77</v>
      </c>
      <c r="J16" s="1">
        <v>1</v>
      </c>
      <c r="K16" s="1">
        <v>6</v>
      </c>
      <c r="L16" s="1"/>
    </row>
    <row r="17" spans="2:12" x14ac:dyDescent="0.2">
      <c r="B17" s="1">
        <v>15</v>
      </c>
      <c r="C17" s="4"/>
      <c r="D17" s="1"/>
      <c r="E17" s="1" t="s">
        <v>91</v>
      </c>
      <c r="F17" s="1">
        <v>52.8</v>
      </c>
      <c r="G17" s="1" t="s">
        <v>80</v>
      </c>
      <c r="H17" s="1">
        <v>52.8</v>
      </c>
      <c r="I17" s="1"/>
      <c r="J17" s="1"/>
      <c r="K17" s="1"/>
      <c r="L17" s="1"/>
    </row>
    <row r="18" spans="2:12" x14ac:dyDescent="0.2">
      <c r="B18" s="1">
        <v>16</v>
      </c>
      <c r="C18" s="4"/>
      <c r="D18" s="1"/>
      <c r="E18" s="1" t="s">
        <v>92</v>
      </c>
      <c r="F18" s="1">
        <v>292.56</v>
      </c>
      <c r="G18" s="1" t="s">
        <v>80</v>
      </c>
      <c r="H18" s="1">
        <v>292.56</v>
      </c>
      <c r="I18" s="1"/>
      <c r="J18" s="1" t="s">
        <v>80</v>
      </c>
      <c r="K18" s="1" t="s">
        <v>80</v>
      </c>
      <c r="L18" s="1"/>
    </row>
    <row r="19" spans="2:12" x14ac:dyDescent="0.2">
      <c r="B19" s="1">
        <v>17</v>
      </c>
      <c r="C19" s="4"/>
      <c r="D19" s="1" t="s">
        <v>86</v>
      </c>
      <c r="E19" s="1" t="s">
        <v>93</v>
      </c>
      <c r="F19" s="1">
        <v>761.04</v>
      </c>
      <c r="G19" s="1" t="s">
        <v>80</v>
      </c>
      <c r="H19" s="1">
        <v>1881.2</v>
      </c>
      <c r="I19" s="1" t="s">
        <v>80</v>
      </c>
      <c r="J19" s="1"/>
      <c r="K19" s="1"/>
      <c r="L19" s="1" t="s">
        <v>78</v>
      </c>
    </row>
    <row r="20" spans="2:12" x14ac:dyDescent="0.2">
      <c r="B20" s="1">
        <v>18</v>
      </c>
      <c r="C20" s="4"/>
      <c r="D20" s="1"/>
      <c r="E20" s="1" t="s">
        <v>94</v>
      </c>
      <c r="F20" s="1">
        <v>214.14</v>
      </c>
      <c r="G20" s="1" t="s">
        <v>80</v>
      </c>
      <c r="H20" s="1">
        <v>214.14</v>
      </c>
      <c r="I20" s="1"/>
      <c r="J20" s="1"/>
      <c r="K20" s="1"/>
      <c r="L20" s="1"/>
    </row>
    <row r="21" spans="2:12" x14ac:dyDescent="0.2">
      <c r="B21" s="1">
        <v>19</v>
      </c>
      <c r="C21" s="4"/>
      <c r="D21" s="1" t="s">
        <v>95</v>
      </c>
      <c r="E21" s="1" t="s">
        <v>76</v>
      </c>
      <c r="F21" s="1">
        <v>264.29000000000002</v>
      </c>
      <c r="G21" s="1">
        <v>520.29999999999995</v>
      </c>
      <c r="H21" s="1">
        <v>528.55999999999995</v>
      </c>
      <c r="I21" s="1" t="s">
        <v>77</v>
      </c>
      <c r="J21" s="1">
        <v>2</v>
      </c>
      <c r="K21" s="1">
        <v>15.9</v>
      </c>
      <c r="L21" s="1"/>
    </row>
    <row r="22" spans="2:12" x14ac:dyDescent="0.2">
      <c r="B22" s="1">
        <v>20</v>
      </c>
      <c r="C22" s="4"/>
      <c r="D22" s="1"/>
      <c r="E22" s="1" t="s">
        <v>96</v>
      </c>
      <c r="F22" s="1">
        <v>413.95</v>
      </c>
      <c r="G22" s="1">
        <v>413.95</v>
      </c>
      <c r="H22" s="1">
        <v>413.95</v>
      </c>
      <c r="I22" s="1" t="s">
        <v>77</v>
      </c>
      <c r="J22" s="1">
        <v>1</v>
      </c>
      <c r="K22" s="1">
        <v>7.7</v>
      </c>
      <c r="L22" s="1"/>
    </row>
    <row r="23" spans="2:12" x14ac:dyDescent="0.2">
      <c r="B23" s="1">
        <v>21</v>
      </c>
      <c r="C23" s="4"/>
      <c r="D23" s="1"/>
      <c r="E23" s="1" t="s">
        <v>97</v>
      </c>
      <c r="F23" s="1">
        <v>67.599999999999994</v>
      </c>
      <c r="G23" s="1">
        <v>67.599999999999994</v>
      </c>
      <c r="H23" s="1">
        <v>67.599999999999994</v>
      </c>
      <c r="I23" s="1" t="s">
        <v>77</v>
      </c>
      <c r="J23" s="1">
        <v>1</v>
      </c>
      <c r="K23" s="1">
        <v>6.3</v>
      </c>
      <c r="L23" s="1"/>
    </row>
    <row r="24" spans="2:12" x14ac:dyDescent="0.2">
      <c r="B24" s="1">
        <v>22</v>
      </c>
      <c r="C24" s="4"/>
      <c r="D24" s="1"/>
      <c r="E24" s="1" t="s">
        <v>98</v>
      </c>
      <c r="F24" s="1">
        <v>671.76</v>
      </c>
      <c r="G24" s="1">
        <v>671.76</v>
      </c>
      <c r="H24" s="1">
        <v>671.76</v>
      </c>
      <c r="I24" s="1" t="s">
        <v>77</v>
      </c>
      <c r="J24" s="1">
        <v>1</v>
      </c>
      <c r="K24" s="1">
        <v>7.6</v>
      </c>
      <c r="L24" s="1"/>
    </row>
    <row r="25" spans="2:12" x14ac:dyDescent="0.2">
      <c r="B25" s="1">
        <v>23</v>
      </c>
      <c r="C25" s="4"/>
      <c r="D25" s="1"/>
      <c r="E25" s="1" t="s">
        <v>99</v>
      </c>
      <c r="F25" s="1">
        <v>226.2</v>
      </c>
      <c r="G25" s="1" t="s">
        <v>80</v>
      </c>
      <c r="H25" s="1">
        <v>226.2</v>
      </c>
      <c r="I25" s="1"/>
      <c r="J25" s="1"/>
      <c r="K25" s="1"/>
      <c r="L25" s="1"/>
    </row>
    <row r="26" spans="2:12" x14ac:dyDescent="0.2">
      <c r="B26" s="1">
        <v>24</v>
      </c>
      <c r="C26" s="4"/>
      <c r="D26" s="1"/>
      <c r="E26" s="1" t="s">
        <v>100</v>
      </c>
      <c r="F26" s="1">
        <v>51.04</v>
      </c>
      <c r="G26" s="1" t="s">
        <v>80</v>
      </c>
      <c r="H26" s="1">
        <v>51.04</v>
      </c>
      <c r="I26" s="1"/>
      <c r="J26" s="1"/>
      <c r="K26" s="1"/>
      <c r="L26" s="1"/>
    </row>
    <row r="27" spans="2:12" x14ac:dyDescent="0.2">
      <c r="B27" s="1">
        <v>25</v>
      </c>
      <c r="C27" s="4"/>
      <c r="D27" s="1"/>
      <c r="E27" s="1" t="s">
        <v>101</v>
      </c>
      <c r="F27" s="1">
        <v>139.04</v>
      </c>
      <c r="G27" s="1" t="s">
        <v>80</v>
      </c>
      <c r="H27" s="1">
        <v>139.04</v>
      </c>
      <c r="I27" s="1"/>
      <c r="J27" s="1"/>
      <c r="K27" s="1"/>
      <c r="L27" s="1"/>
    </row>
    <row r="28" spans="2:12" x14ac:dyDescent="0.2">
      <c r="B28" s="1">
        <v>26</v>
      </c>
      <c r="C28" s="4"/>
      <c r="D28" s="1"/>
      <c r="E28" s="1" t="s">
        <v>102</v>
      </c>
      <c r="F28" s="1">
        <v>67</v>
      </c>
      <c r="G28" s="1" t="s">
        <v>80</v>
      </c>
      <c r="H28" s="1">
        <v>67</v>
      </c>
      <c r="I28" s="1"/>
      <c r="J28" s="1"/>
      <c r="K28" s="1"/>
      <c r="L28" s="1"/>
    </row>
    <row r="29" spans="2:12" x14ac:dyDescent="0.2">
      <c r="B29" s="1">
        <v>27</v>
      </c>
      <c r="C29" s="4"/>
      <c r="D29" s="1"/>
      <c r="E29" s="1" t="s">
        <v>103</v>
      </c>
      <c r="F29" s="1">
        <v>353.69</v>
      </c>
      <c r="G29" s="1" t="s">
        <v>80</v>
      </c>
      <c r="H29" s="1">
        <v>353.69</v>
      </c>
      <c r="I29" s="1"/>
      <c r="J29" s="1"/>
      <c r="K29" s="1"/>
      <c r="L29" s="1"/>
    </row>
    <row r="30" spans="2:12" x14ac:dyDescent="0.2">
      <c r="B30" s="1">
        <v>28</v>
      </c>
      <c r="C30" s="4"/>
      <c r="D30" s="1"/>
      <c r="E30" s="1" t="s">
        <v>104</v>
      </c>
      <c r="F30" s="1">
        <v>4460.9799999999996</v>
      </c>
      <c r="G30" s="1" t="s">
        <v>80</v>
      </c>
      <c r="H30" s="1">
        <v>4460.9799999999996</v>
      </c>
      <c r="I30" s="1"/>
      <c r="J30" s="1"/>
      <c r="K30" s="1"/>
      <c r="L30" s="1"/>
    </row>
    <row r="31" spans="2:12" x14ac:dyDescent="0.2">
      <c r="B31" s="1">
        <v>29</v>
      </c>
      <c r="C31" s="4"/>
      <c r="D31" s="1"/>
      <c r="E31" s="1" t="s">
        <v>105</v>
      </c>
      <c r="F31" s="1">
        <v>1601.95</v>
      </c>
      <c r="G31" s="1" t="s">
        <v>80</v>
      </c>
      <c r="H31" s="1">
        <v>1601.95</v>
      </c>
      <c r="I31" s="1"/>
      <c r="J31" s="1"/>
      <c r="K31" s="1"/>
      <c r="L31" s="1"/>
    </row>
    <row r="32" spans="2:12" x14ac:dyDescent="0.2">
      <c r="B32" s="1">
        <v>30</v>
      </c>
      <c r="C32" s="4"/>
      <c r="D32" s="1"/>
      <c r="E32" s="1" t="s">
        <v>106</v>
      </c>
      <c r="F32" s="1">
        <v>2133.21</v>
      </c>
      <c r="G32" s="1" t="s">
        <v>80</v>
      </c>
      <c r="H32" s="1">
        <v>2133.21</v>
      </c>
      <c r="I32" s="1"/>
      <c r="J32" s="1"/>
      <c r="K32" s="1"/>
      <c r="L32" s="1"/>
    </row>
    <row r="33" spans="2:12" x14ac:dyDescent="0.2">
      <c r="B33" s="1">
        <v>31</v>
      </c>
      <c r="C33" s="4"/>
      <c r="D33" s="1"/>
      <c r="E33" s="1" t="s">
        <v>107</v>
      </c>
      <c r="F33" s="1">
        <v>3181.08</v>
      </c>
      <c r="G33" s="1" t="s">
        <v>80</v>
      </c>
      <c r="H33" s="1">
        <v>3181.08</v>
      </c>
      <c r="I33" s="1"/>
      <c r="J33" s="1"/>
      <c r="K33" s="1"/>
      <c r="L33" s="1"/>
    </row>
    <row r="34" spans="2:12" x14ac:dyDescent="0.2">
      <c r="B34" s="1">
        <v>32</v>
      </c>
      <c r="C34" s="4"/>
      <c r="D34" s="1"/>
      <c r="E34" s="1" t="s">
        <v>108</v>
      </c>
      <c r="F34" s="1">
        <v>3178.97</v>
      </c>
      <c r="G34" s="1" t="s">
        <v>80</v>
      </c>
      <c r="H34" s="1">
        <v>3178.97</v>
      </c>
      <c r="I34" s="1"/>
      <c r="J34" s="1"/>
      <c r="K34" s="1"/>
      <c r="L34" s="1"/>
    </row>
    <row r="35" spans="2:12" x14ac:dyDescent="0.2">
      <c r="B35" s="1">
        <v>33</v>
      </c>
      <c r="C35" s="4"/>
      <c r="D35" s="1"/>
      <c r="E35" s="1" t="s">
        <v>109</v>
      </c>
      <c r="F35" s="1">
        <v>19.64</v>
      </c>
      <c r="G35" s="1" t="s">
        <v>80</v>
      </c>
      <c r="H35" s="1">
        <v>19.64</v>
      </c>
      <c r="I35" s="1"/>
      <c r="J35" s="1"/>
      <c r="K35" s="1"/>
      <c r="L35" s="1"/>
    </row>
    <row r="36" spans="2:12" x14ac:dyDescent="0.2">
      <c r="B36" s="1">
        <v>34</v>
      </c>
      <c r="C36" s="4"/>
      <c r="D36" s="1"/>
      <c r="E36" s="1" t="s">
        <v>110</v>
      </c>
      <c r="F36" s="1">
        <v>184</v>
      </c>
      <c r="G36" s="1" t="s">
        <v>80</v>
      </c>
      <c r="H36" s="1">
        <v>184</v>
      </c>
      <c r="I36" s="1"/>
      <c r="J36" s="1"/>
      <c r="K36" s="1"/>
      <c r="L36" s="1"/>
    </row>
    <row r="37" spans="2:12" x14ac:dyDescent="0.2">
      <c r="B37" s="1">
        <v>35</v>
      </c>
      <c r="C37" s="4"/>
      <c r="D37" s="1"/>
      <c r="E37" s="1" t="s">
        <v>111</v>
      </c>
      <c r="F37" s="1">
        <v>297.5</v>
      </c>
      <c r="G37" s="1" t="s">
        <v>80</v>
      </c>
      <c r="H37" s="1">
        <v>297.5</v>
      </c>
      <c r="I37" s="1"/>
      <c r="J37" s="1"/>
      <c r="K37" s="1"/>
      <c r="L37" s="1"/>
    </row>
    <row r="38" spans="2:12" x14ac:dyDescent="0.2">
      <c r="B38" s="1">
        <v>36</v>
      </c>
      <c r="C38" s="4"/>
      <c r="D38" s="1"/>
      <c r="E38" s="1" t="s">
        <v>85</v>
      </c>
      <c r="F38" s="1">
        <v>730.25</v>
      </c>
      <c r="G38" s="1" t="s">
        <v>80</v>
      </c>
      <c r="H38" s="1">
        <v>730.25</v>
      </c>
      <c r="I38" s="1"/>
      <c r="J38" s="1"/>
      <c r="K38" s="1"/>
      <c r="L38" s="1"/>
    </row>
    <row r="39" spans="2:12" x14ac:dyDescent="0.2">
      <c r="B39" s="1">
        <v>37</v>
      </c>
      <c r="C39" s="4" t="s">
        <v>74</v>
      </c>
      <c r="D39" s="1" t="s">
        <v>112</v>
      </c>
      <c r="E39" s="1" t="s">
        <v>113</v>
      </c>
      <c r="F39" s="1">
        <v>682.34</v>
      </c>
      <c r="G39" s="1">
        <v>682.34</v>
      </c>
      <c r="H39" s="1">
        <v>1364.68</v>
      </c>
      <c r="I39" s="1" t="s">
        <v>69</v>
      </c>
      <c r="J39" s="1">
        <v>1</v>
      </c>
      <c r="K39" s="1">
        <v>8.1999999999999993</v>
      </c>
      <c r="L39" s="1" t="s">
        <v>70</v>
      </c>
    </row>
    <row r="40" spans="2:12" x14ac:dyDescent="0.2">
      <c r="B40" s="1">
        <v>38</v>
      </c>
      <c r="C40" s="4"/>
      <c r="D40" s="1"/>
      <c r="E40" s="1" t="s">
        <v>114</v>
      </c>
      <c r="F40" s="1">
        <v>672</v>
      </c>
      <c r="G40" s="1">
        <v>1344</v>
      </c>
      <c r="H40" s="1">
        <v>1344</v>
      </c>
      <c r="I40" s="1" t="s">
        <v>69</v>
      </c>
      <c r="J40" s="1">
        <v>1</v>
      </c>
      <c r="K40" s="1">
        <v>8.1999999999999993</v>
      </c>
      <c r="L40" s="1"/>
    </row>
    <row r="41" spans="2:12" x14ac:dyDescent="0.2">
      <c r="B41" s="1">
        <v>39</v>
      </c>
      <c r="C41" s="4"/>
      <c r="D41" s="1"/>
      <c r="E41" s="1" t="s">
        <v>115</v>
      </c>
      <c r="F41" s="1">
        <v>16434.3</v>
      </c>
      <c r="G41" s="1" t="s">
        <v>80</v>
      </c>
      <c r="H41" s="1">
        <v>16434.3</v>
      </c>
      <c r="I41" s="1" t="s">
        <v>80</v>
      </c>
      <c r="J41" s="1" t="s">
        <v>80</v>
      </c>
      <c r="K41" s="1" t="s">
        <v>80</v>
      </c>
      <c r="L41" s="1"/>
    </row>
    <row r="42" spans="2:12" x14ac:dyDescent="0.2">
      <c r="B42" s="1">
        <v>40</v>
      </c>
      <c r="C42" s="4"/>
      <c r="D42" s="1"/>
      <c r="E42" s="1" t="s">
        <v>116</v>
      </c>
      <c r="F42" s="1">
        <v>131.25</v>
      </c>
      <c r="G42" s="1">
        <v>131.25</v>
      </c>
      <c r="H42" s="1">
        <v>131.25</v>
      </c>
      <c r="I42" s="1" t="s">
        <v>72</v>
      </c>
      <c r="J42" s="1">
        <v>1</v>
      </c>
      <c r="K42" s="1">
        <v>6</v>
      </c>
      <c r="L42" s="1"/>
    </row>
    <row r="43" spans="2:12" x14ac:dyDescent="0.2">
      <c r="B43" s="1">
        <v>41</v>
      </c>
      <c r="C43" s="1" t="s">
        <v>117</v>
      </c>
      <c r="D43" s="1"/>
      <c r="E43" s="1" t="s">
        <v>118</v>
      </c>
      <c r="F43" s="1">
        <v>417</v>
      </c>
      <c r="G43" s="1">
        <v>834</v>
      </c>
      <c r="H43" s="1">
        <v>834</v>
      </c>
      <c r="I43" s="1" t="s">
        <v>69</v>
      </c>
      <c r="J43" s="1">
        <v>1</v>
      </c>
      <c r="K43" s="1">
        <v>8.1999999999999993</v>
      </c>
      <c r="L43" s="1"/>
    </row>
    <row r="44" spans="2:12" x14ac:dyDescent="0.2">
      <c r="B44" s="1">
        <v>42</v>
      </c>
      <c r="C44" s="1" t="s">
        <v>119</v>
      </c>
      <c r="D44" s="1"/>
      <c r="E44" s="1" t="s">
        <v>120</v>
      </c>
      <c r="F44" s="1">
        <v>500</v>
      </c>
      <c r="G44" s="1" t="s">
        <v>80</v>
      </c>
      <c r="H44" s="1">
        <v>500</v>
      </c>
      <c r="I44" s="1" t="s">
        <v>80</v>
      </c>
      <c r="J44" s="1">
        <v>1</v>
      </c>
      <c r="K44" s="1" t="s">
        <v>80</v>
      </c>
      <c r="L44" s="1"/>
    </row>
    <row r="45" spans="2:12" x14ac:dyDescent="0.2">
      <c r="B45" s="1">
        <v>43</v>
      </c>
      <c r="C45" s="4" t="s">
        <v>74</v>
      </c>
      <c r="D45" s="1"/>
      <c r="E45" s="1" t="s">
        <v>121</v>
      </c>
      <c r="F45" s="1">
        <v>1452.83</v>
      </c>
      <c r="G45" s="1">
        <v>2736.05</v>
      </c>
      <c r="H45" s="1">
        <v>2899.11</v>
      </c>
      <c r="I45" s="1" t="s">
        <v>72</v>
      </c>
      <c r="J45" s="1">
        <v>2</v>
      </c>
      <c r="K45" s="1">
        <v>11.2</v>
      </c>
      <c r="L45" s="1" t="s">
        <v>78</v>
      </c>
    </row>
    <row r="46" spans="2:12" x14ac:dyDescent="0.2">
      <c r="B46" s="1">
        <v>44</v>
      </c>
      <c r="C46" s="4"/>
      <c r="D46" s="1"/>
      <c r="E46" s="1" t="s">
        <v>122</v>
      </c>
      <c r="F46" s="1">
        <v>677.04</v>
      </c>
      <c r="G46" s="1">
        <v>677.04</v>
      </c>
      <c r="H46" s="1">
        <v>677.04</v>
      </c>
      <c r="I46" s="1" t="s">
        <v>72</v>
      </c>
      <c r="J46" s="1">
        <v>1</v>
      </c>
      <c r="K46" s="1">
        <v>7.6</v>
      </c>
      <c r="L46" s="1"/>
    </row>
    <row r="47" spans="2:12" x14ac:dyDescent="0.2">
      <c r="B47" s="1">
        <v>45</v>
      </c>
      <c r="C47" s="4"/>
      <c r="D47" s="1" t="s">
        <v>123</v>
      </c>
      <c r="E47" s="1" t="s">
        <v>124</v>
      </c>
      <c r="F47" s="1">
        <v>433.06</v>
      </c>
      <c r="G47" s="1">
        <v>433.06</v>
      </c>
      <c r="H47" s="1">
        <v>866.12</v>
      </c>
      <c r="I47" s="1" t="s">
        <v>77</v>
      </c>
      <c r="J47" s="1">
        <v>1</v>
      </c>
      <c r="K47" s="1">
        <v>11.6</v>
      </c>
      <c r="L47" s="1"/>
    </row>
    <row r="48" spans="2:12" x14ac:dyDescent="0.2">
      <c r="B48" s="1">
        <v>46</v>
      </c>
      <c r="C48" s="4"/>
      <c r="D48" s="1"/>
      <c r="E48" s="1" t="s">
        <v>125</v>
      </c>
      <c r="F48" s="1">
        <v>1213.98</v>
      </c>
      <c r="G48" s="1" t="s">
        <v>80</v>
      </c>
      <c r="H48" s="1">
        <v>3435.36</v>
      </c>
      <c r="I48" s="1"/>
      <c r="J48" s="1" t="s">
        <v>80</v>
      </c>
      <c r="K48" s="1" t="s">
        <v>80</v>
      </c>
      <c r="L48" s="1"/>
    </row>
    <row r="49" spans="2:12" x14ac:dyDescent="0.2">
      <c r="B49" s="1">
        <v>47</v>
      </c>
      <c r="C49" s="4"/>
      <c r="D49" s="1" t="s">
        <v>126</v>
      </c>
      <c r="E49" s="1" t="s">
        <v>127</v>
      </c>
      <c r="F49" s="1">
        <v>4320.47</v>
      </c>
      <c r="G49" s="1" t="s">
        <v>80</v>
      </c>
      <c r="H49" s="1">
        <v>4320.47</v>
      </c>
      <c r="I49" s="1" t="s">
        <v>80</v>
      </c>
      <c r="J49" s="1"/>
      <c r="K49" s="1" t="s">
        <v>80</v>
      </c>
      <c r="L49" s="1"/>
    </row>
    <row r="50" spans="2:12" x14ac:dyDescent="0.2">
      <c r="B50" s="1">
        <v>48</v>
      </c>
      <c r="C50" s="4" t="s">
        <v>74</v>
      </c>
      <c r="D50" s="1" t="s">
        <v>128</v>
      </c>
      <c r="E50" s="1" t="s">
        <v>96</v>
      </c>
      <c r="F50" s="1">
        <v>338.03</v>
      </c>
      <c r="G50" s="1">
        <v>338.03</v>
      </c>
      <c r="H50" s="1">
        <v>338.03</v>
      </c>
      <c r="I50" s="1" t="s">
        <v>77</v>
      </c>
      <c r="J50" s="1">
        <v>1</v>
      </c>
      <c r="K50" s="1">
        <v>7.8</v>
      </c>
      <c r="L50" s="1"/>
    </row>
    <row r="51" spans="2:12" x14ac:dyDescent="0.2">
      <c r="B51" s="1">
        <v>49</v>
      </c>
      <c r="C51" s="4"/>
      <c r="D51" s="1"/>
      <c r="E51" s="1" t="s">
        <v>129</v>
      </c>
      <c r="F51" s="1">
        <v>4173.03</v>
      </c>
      <c r="G51" s="1" t="s">
        <v>80</v>
      </c>
      <c r="H51" s="1">
        <v>7135.61</v>
      </c>
      <c r="I51" s="1" t="s">
        <v>130</v>
      </c>
      <c r="J51" s="1"/>
      <c r="K51" s="1"/>
      <c r="L51" s="1"/>
    </row>
    <row r="52" spans="2:12" x14ac:dyDescent="0.2">
      <c r="B52" s="1">
        <v>50</v>
      </c>
      <c r="C52" s="4"/>
      <c r="D52" s="1"/>
      <c r="E52" s="1" t="s">
        <v>131</v>
      </c>
      <c r="F52" s="1">
        <v>108.16</v>
      </c>
      <c r="G52" s="1" t="s">
        <v>80</v>
      </c>
      <c r="H52" s="1">
        <v>108.16</v>
      </c>
      <c r="I52" s="1" t="s">
        <v>130</v>
      </c>
      <c r="J52" s="1"/>
      <c r="K52" s="1"/>
      <c r="L52" s="1"/>
    </row>
    <row r="53" spans="2:12" x14ac:dyDescent="0.2">
      <c r="B53" s="1">
        <v>51</v>
      </c>
      <c r="C53" s="4"/>
      <c r="D53" s="1"/>
      <c r="E53" s="1" t="s">
        <v>132</v>
      </c>
      <c r="F53" s="1">
        <v>198</v>
      </c>
      <c r="G53" s="1" t="s">
        <v>80</v>
      </c>
      <c r="H53" s="1">
        <v>198</v>
      </c>
      <c r="I53" s="1" t="s">
        <v>80</v>
      </c>
      <c r="J53" s="1"/>
      <c r="K53" s="1"/>
      <c r="L53" s="1"/>
    </row>
    <row r="54" spans="2:12" x14ac:dyDescent="0.2">
      <c r="B54" s="1">
        <v>52</v>
      </c>
      <c r="C54" s="4"/>
      <c r="D54" s="1"/>
      <c r="E54" s="1" t="s">
        <v>133</v>
      </c>
      <c r="F54" s="1">
        <v>306.8</v>
      </c>
      <c r="G54" s="1" t="s">
        <v>80</v>
      </c>
      <c r="H54" s="1">
        <v>306.8</v>
      </c>
      <c r="I54" s="1" t="s">
        <v>80</v>
      </c>
      <c r="J54" s="1"/>
      <c r="K54" s="1"/>
      <c r="L54" s="1"/>
    </row>
    <row r="55" spans="2:12" x14ac:dyDescent="0.2">
      <c r="B55" s="1">
        <v>53</v>
      </c>
      <c r="C55" s="4"/>
      <c r="D55" s="1"/>
      <c r="E55" s="1" t="s">
        <v>134</v>
      </c>
      <c r="F55" s="1">
        <v>6482.94</v>
      </c>
      <c r="G55" s="1" t="s">
        <v>80</v>
      </c>
      <c r="H55" s="1">
        <v>6482.94</v>
      </c>
      <c r="I55" s="1" t="s">
        <v>135</v>
      </c>
      <c r="J55" s="1" t="s">
        <v>80</v>
      </c>
      <c r="K55" s="1" t="s">
        <v>80</v>
      </c>
      <c r="L55" s="1"/>
    </row>
    <row r="56" spans="2:12" x14ac:dyDescent="0.2">
      <c r="B56" s="1">
        <v>54</v>
      </c>
      <c r="C56" s="4"/>
      <c r="D56" s="1"/>
      <c r="E56" s="1" t="s">
        <v>85</v>
      </c>
      <c r="F56" s="1">
        <v>25.3</v>
      </c>
      <c r="G56" s="1" t="s">
        <v>80</v>
      </c>
      <c r="H56" s="1">
        <v>25.3</v>
      </c>
      <c r="I56" s="1" t="s">
        <v>80</v>
      </c>
      <c r="J56" s="1" t="s">
        <v>80</v>
      </c>
      <c r="K56" s="1" t="s">
        <v>80</v>
      </c>
      <c r="L56" s="1"/>
    </row>
    <row r="57" spans="2:12" x14ac:dyDescent="0.2">
      <c r="B57" s="1">
        <v>55</v>
      </c>
      <c r="C57" s="4" t="s">
        <v>136</v>
      </c>
      <c r="D57" s="1" t="s">
        <v>137</v>
      </c>
      <c r="E57" s="1" t="s">
        <v>138</v>
      </c>
      <c r="F57" s="1">
        <v>9205.9599999999991</v>
      </c>
      <c r="G57" s="1" t="s">
        <v>80</v>
      </c>
      <c r="H57" s="1">
        <v>19580.52</v>
      </c>
      <c r="I57" s="1" t="s">
        <v>139</v>
      </c>
      <c r="J57" s="1"/>
      <c r="K57" s="1">
        <v>46.6</v>
      </c>
      <c r="L57" s="1" t="s">
        <v>140</v>
      </c>
    </row>
    <row r="58" spans="2:12" x14ac:dyDescent="0.2">
      <c r="B58" s="1">
        <v>56</v>
      </c>
      <c r="C58" s="4"/>
      <c r="D58" s="1"/>
      <c r="E58" s="1" t="s">
        <v>141</v>
      </c>
      <c r="F58" s="1">
        <v>369</v>
      </c>
      <c r="G58" s="1">
        <v>702.52</v>
      </c>
      <c r="H58" s="1">
        <v>1238.52</v>
      </c>
      <c r="I58" s="1" t="s">
        <v>77</v>
      </c>
      <c r="J58" s="1">
        <v>3</v>
      </c>
      <c r="K58" s="1">
        <v>21.9</v>
      </c>
      <c r="L58" s="1"/>
    </row>
    <row r="59" spans="2:12" x14ac:dyDescent="0.2">
      <c r="B59" s="1">
        <v>57</v>
      </c>
      <c r="C59" s="4"/>
      <c r="D59" s="1"/>
      <c r="E59" s="1" t="s">
        <v>142</v>
      </c>
      <c r="F59" s="1">
        <v>1826.45</v>
      </c>
      <c r="G59" s="1">
        <v>1826.45</v>
      </c>
      <c r="H59" s="1">
        <v>1826.45</v>
      </c>
      <c r="I59" s="1" t="s">
        <v>143</v>
      </c>
      <c r="J59" s="1">
        <v>1</v>
      </c>
      <c r="K59" s="1">
        <v>7.2</v>
      </c>
      <c r="L59" s="1"/>
    </row>
    <row r="60" spans="2:12" x14ac:dyDescent="0.2">
      <c r="B60" s="1">
        <v>58</v>
      </c>
      <c r="C60" s="4" t="s">
        <v>136</v>
      </c>
      <c r="D60" s="1"/>
      <c r="E60" s="1" t="s">
        <v>144</v>
      </c>
      <c r="F60" s="1">
        <v>2339.21</v>
      </c>
      <c r="G60" s="1">
        <v>4054.29</v>
      </c>
      <c r="H60" s="1">
        <v>4404.3900000000003</v>
      </c>
      <c r="I60" s="1" t="s">
        <v>77</v>
      </c>
      <c r="J60" s="1">
        <v>2</v>
      </c>
      <c r="K60" s="1">
        <v>10.9</v>
      </c>
      <c r="L60" s="1"/>
    </row>
    <row r="61" spans="2:12" x14ac:dyDescent="0.2">
      <c r="B61" s="1">
        <v>59</v>
      </c>
      <c r="C61" s="4"/>
      <c r="D61" s="1"/>
      <c r="E61" s="1" t="s">
        <v>145</v>
      </c>
      <c r="F61" s="1">
        <v>1256.43</v>
      </c>
      <c r="G61" s="1">
        <v>1231.94</v>
      </c>
      <c r="H61" s="1">
        <v>1231.94</v>
      </c>
      <c r="I61" s="1" t="s">
        <v>146</v>
      </c>
      <c r="J61" s="1">
        <v>1</v>
      </c>
      <c r="K61" s="1">
        <v>8</v>
      </c>
      <c r="L61" s="1"/>
    </row>
    <row r="62" spans="2:12" x14ac:dyDescent="0.2">
      <c r="B62" s="1">
        <v>60</v>
      </c>
      <c r="C62" s="4" t="s">
        <v>147</v>
      </c>
      <c r="D62" s="1" t="s">
        <v>148</v>
      </c>
      <c r="E62" s="1" t="s">
        <v>149</v>
      </c>
      <c r="F62" s="1">
        <v>2070</v>
      </c>
      <c r="G62" s="1" t="s">
        <v>80</v>
      </c>
      <c r="H62" s="1">
        <v>8280</v>
      </c>
      <c r="I62" s="1" t="s">
        <v>150</v>
      </c>
      <c r="J62" s="1"/>
      <c r="K62" s="1">
        <v>16.5</v>
      </c>
      <c r="L62" s="1" t="s">
        <v>151</v>
      </c>
    </row>
    <row r="63" spans="2:12" x14ac:dyDescent="0.2">
      <c r="B63" s="1">
        <v>61</v>
      </c>
      <c r="C63" s="4"/>
      <c r="D63" s="1"/>
      <c r="E63" s="1" t="s">
        <v>152</v>
      </c>
      <c r="F63" s="1">
        <v>812.05</v>
      </c>
      <c r="G63" s="1" t="s">
        <v>80</v>
      </c>
      <c r="H63" s="1">
        <v>3248</v>
      </c>
      <c r="I63" s="1" t="s">
        <v>150</v>
      </c>
      <c r="J63" s="1"/>
      <c r="K63" s="1">
        <v>15</v>
      </c>
      <c r="L63" s="1"/>
    </row>
    <row r="64" spans="2:12" x14ac:dyDescent="0.2">
      <c r="B64" s="1">
        <v>62</v>
      </c>
      <c r="C64" s="4"/>
      <c r="D64" s="1"/>
      <c r="E64" s="1" t="s">
        <v>153</v>
      </c>
      <c r="F64" s="1">
        <v>747</v>
      </c>
      <c r="G64" s="1" t="s">
        <v>80</v>
      </c>
      <c r="H64" s="1">
        <v>3735</v>
      </c>
      <c r="I64" s="1" t="s">
        <v>150</v>
      </c>
      <c r="J64" s="1"/>
      <c r="K64" s="1">
        <v>15</v>
      </c>
      <c r="L64" s="1"/>
    </row>
    <row r="65" spans="2:12" x14ac:dyDescent="0.2">
      <c r="B65" s="1">
        <v>63</v>
      </c>
      <c r="C65" s="4"/>
      <c r="D65" s="1"/>
      <c r="E65" s="1" t="s">
        <v>154</v>
      </c>
      <c r="F65" s="1">
        <v>792</v>
      </c>
      <c r="G65" s="1" t="s">
        <v>80</v>
      </c>
      <c r="H65" s="1">
        <v>4752</v>
      </c>
      <c r="I65" s="1" t="s">
        <v>150</v>
      </c>
      <c r="J65" s="1"/>
      <c r="K65" s="1">
        <v>20</v>
      </c>
      <c r="L65" s="1"/>
    </row>
    <row r="66" spans="2:12" x14ac:dyDescent="0.2">
      <c r="B66" s="1">
        <v>64</v>
      </c>
      <c r="C66" s="4"/>
      <c r="D66" s="1"/>
      <c r="E66" s="1" t="s">
        <v>155</v>
      </c>
      <c r="F66" s="1">
        <v>720</v>
      </c>
      <c r="G66" s="1" t="s">
        <v>80</v>
      </c>
      <c r="H66" s="1">
        <v>4320</v>
      </c>
      <c r="I66" s="1" t="s">
        <v>150</v>
      </c>
      <c r="J66" s="1"/>
      <c r="K66" s="1">
        <v>20</v>
      </c>
      <c r="L66" s="1"/>
    </row>
    <row r="67" spans="2:12" x14ac:dyDescent="0.2">
      <c r="B67" s="1">
        <v>65</v>
      </c>
      <c r="C67" s="4"/>
      <c r="D67" s="1"/>
      <c r="E67" s="1" t="s">
        <v>156</v>
      </c>
      <c r="F67" s="1">
        <v>280</v>
      </c>
      <c r="G67" s="1" t="s">
        <v>80</v>
      </c>
      <c r="H67" s="1">
        <v>1120</v>
      </c>
      <c r="I67" s="1" t="s">
        <v>150</v>
      </c>
      <c r="J67" s="1"/>
      <c r="K67" s="1">
        <v>15</v>
      </c>
      <c r="L67" s="1"/>
    </row>
    <row r="68" spans="2:12" x14ac:dyDescent="0.2">
      <c r="B68" s="1">
        <v>66</v>
      </c>
      <c r="C68" s="4"/>
      <c r="D68" s="1"/>
      <c r="E68" s="1" t="s">
        <v>157</v>
      </c>
      <c r="F68" s="1">
        <v>114</v>
      </c>
      <c r="G68" s="1" t="s">
        <v>80</v>
      </c>
      <c r="H68" s="1">
        <v>342</v>
      </c>
      <c r="I68" s="1" t="s">
        <v>150</v>
      </c>
      <c r="J68" s="1"/>
      <c r="K68" s="1">
        <v>11.5</v>
      </c>
      <c r="L68" s="1"/>
    </row>
    <row r="69" spans="2:12" x14ac:dyDescent="0.2">
      <c r="B69" s="1">
        <v>67</v>
      </c>
      <c r="C69" s="4"/>
      <c r="D69" s="1"/>
      <c r="E69" s="1" t="s">
        <v>158</v>
      </c>
      <c r="F69" s="1">
        <v>783</v>
      </c>
      <c r="G69" s="1" t="s">
        <v>80</v>
      </c>
      <c r="H69" s="1">
        <v>11131</v>
      </c>
      <c r="I69" s="1" t="s">
        <v>150</v>
      </c>
      <c r="J69" s="1"/>
      <c r="K69" s="1">
        <v>82</v>
      </c>
      <c r="L69" s="1"/>
    </row>
    <row r="70" spans="2:12" x14ac:dyDescent="0.2">
      <c r="B70" s="1">
        <v>68</v>
      </c>
      <c r="C70" s="4"/>
      <c r="D70" s="1"/>
      <c r="E70" s="1" t="s">
        <v>159</v>
      </c>
      <c r="F70" s="1">
        <v>300</v>
      </c>
      <c r="G70" s="1" t="s">
        <v>80</v>
      </c>
      <c r="H70" s="1">
        <v>3000</v>
      </c>
      <c r="I70" s="1" t="s">
        <v>150</v>
      </c>
      <c r="J70" s="1"/>
      <c r="K70" s="1">
        <v>58.8</v>
      </c>
      <c r="L70" s="1"/>
    </row>
    <row r="71" spans="2:12" x14ac:dyDescent="0.2">
      <c r="B71" s="1">
        <v>69</v>
      </c>
      <c r="C71" s="4"/>
      <c r="D71" s="1"/>
      <c r="E71" s="1" t="s">
        <v>160</v>
      </c>
      <c r="F71" s="1">
        <v>594</v>
      </c>
      <c r="G71" s="1" t="s">
        <v>80</v>
      </c>
      <c r="H71" s="1">
        <v>2864</v>
      </c>
      <c r="I71" s="1" t="s">
        <v>150</v>
      </c>
      <c r="J71" s="1"/>
      <c r="K71" s="1">
        <v>30.4</v>
      </c>
      <c r="L71" s="1"/>
    </row>
    <row r="72" spans="2:12" x14ac:dyDescent="0.2">
      <c r="B72" s="1">
        <v>70</v>
      </c>
      <c r="C72" s="4"/>
      <c r="D72" s="1"/>
      <c r="E72" s="1" t="s">
        <v>161</v>
      </c>
      <c r="F72" s="1">
        <v>477</v>
      </c>
      <c r="G72" s="1" t="s">
        <v>80</v>
      </c>
      <c r="H72" s="1">
        <v>954</v>
      </c>
      <c r="I72" s="1" t="s">
        <v>150</v>
      </c>
      <c r="J72" s="1"/>
      <c r="K72" s="1">
        <v>9</v>
      </c>
      <c r="L72" s="1"/>
    </row>
    <row r="73" spans="2:12" x14ac:dyDescent="0.2">
      <c r="B73" s="1">
        <v>71</v>
      </c>
      <c r="C73" s="4"/>
      <c r="D73" s="1"/>
      <c r="E73" s="1" t="s">
        <v>162</v>
      </c>
      <c r="F73" s="1">
        <v>311.67</v>
      </c>
      <c r="G73" s="1" t="s">
        <v>80</v>
      </c>
      <c r="H73" s="1">
        <v>1741.67</v>
      </c>
      <c r="I73" s="1" t="s">
        <v>150</v>
      </c>
      <c r="J73" s="1"/>
      <c r="K73" s="1">
        <v>27</v>
      </c>
      <c r="L73" s="1"/>
    </row>
    <row r="74" spans="2:12" x14ac:dyDescent="0.2">
      <c r="B74" s="1">
        <v>72</v>
      </c>
      <c r="C74" s="4"/>
      <c r="D74" s="1"/>
      <c r="E74" s="1" t="s">
        <v>163</v>
      </c>
      <c r="F74" s="1">
        <v>122.74</v>
      </c>
      <c r="G74" s="1" t="s">
        <v>80</v>
      </c>
      <c r="H74" s="1">
        <v>241.91</v>
      </c>
      <c r="I74" s="1" t="s">
        <v>150</v>
      </c>
      <c r="J74" s="1"/>
      <c r="K74" s="1">
        <v>9</v>
      </c>
      <c r="L74" s="1"/>
    </row>
    <row r="75" spans="2:12" x14ac:dyDescent="0.2">
      <c r="B75" s="1">
        <v>73</v>
      </c>
      <c r="C75" s="4"/>
      <c r="D75" s="1"/>
      <c r="E75" s="1" t="s">
        <v>164</v>
      </c>
      <c r="F75" s="1">
        <v>264</v>
      </c>
      <c r="G75" s="1" t="s">
        <v>80</v>
      </c>
      <c r="H75" s="1">
        <v>1056</v>
      </c>
      <c r="I75" s="1" t="s">
        <v>150</v>
      </c>
      <c r="J75" s="1"/>
      <c r="K75" s="1">
        <v>18</v>
      </c>
      <c r="L75" s="1"/>
    </row>
    <row r="76" spans="2:12" x14ac:dyDescent="0.2">
      <c r="B76" s="1">
        <v>74</v>
      </c>
      <c r="C76" s="4"/>
      <c r="D76" s="1"/>
      <c r="E76" s="1" t="s">
        <v>165</v>
      </c>
      <c r="F76" s="1">
        <v>2394</v>
      </c>
      <c r="G76" s="1" t="s">
        <v>80</v>
      </c>
      <c r="H76" s="1">
        <v>4788</v>
      </c>
      <c r="I76" s="1" t="s">
        <v>150</v>
      </c>
      <c r="J76" s="1"/>
      <c r="K76" s="1">
        <v>15</v>
      </c>
      <c r="L76" s="1"/>
    </row>
    <row r="77" spans="2:12" x14ac:dyDescent="0.2">
      <c r="B77" s="1">
        <v>75</v>
      </c>
      <c r="C77" s="4"/>
      <c r="D77" s="1"/>
      <c r="E77" s="1" t="s">
        <v>166</v>
      </c>
      <c r="F77" s="1">
        <v>1009.98</v>
      </c>
      <c r="G77" s="1" t="s">
        <v>80</v>
      </c>
      <c r="H77" s="1">
        <v>1087.32</v>
      </c>
      <c r="I77" s="1" t="s">
        <v>150</v>
      </c>
      <c r="J77" s="1"/>
      <c r="K77" s="1" t="s">
        <v>80</v>
      </c>
      <c r="L77" s="1"/>
    </row>
    <row r="78" spans="2:12" x14ac:dyDescent="0.2">
      <c r="B78" s="1">
        <v>76</v>
      </c>
      <c r="C78" s="4"/>
      <c r="D78" s="1"/>
      <c r="E78" s="1" t="s">
        <v>167</v>
      </c>
      <c r="F78" s="1">
        <v>142.58000000000001</v>
      </c>
      <c r="G78" s="1" t="s">
        <v>80</v>
      </c>
      <c r="H78" s="1">
        <v>241.95</v>
      </c>
      <c r="I78" s="1" t="s">
        <v>150</v>
      </c>
      <c r="J78" s="1"/>
      <c r="K78" s="1" t="s">
        <v>80</v>
      </c>
      <c r="L78" s="1"/>
    </row>
    <row r="79" spans="2:12" x14ac:dyDescent="0.2">
      <c r="B79" s="1">
        <v>77</v>
      </c>
      <c r="C79" s="4"/>
      <c r="D79" s="1"/>
      <c r="E79" s="1" t="s">
        <v>168</v>
      </c>
      <c r="F79" s="1">
        <v>234</v>
      </c>
      <c r="G79" s="1" t="s">
        <v>80</v>
      </c>
      <c r="H79" s="1">
        <v>234</v>
      </c>
      <c r="I79" s="1" t="s">
        <v>169</v>
      </c>
      <c r="J79" s="1"/>
      <c r="K79" s="1" t="s">
        <v>80</v>
      </c>
      <c r="L79" s="1"/>
    </row>
    <row r="80" spans="2:12" x14ac:dyDescent="0.2">
      <c r="B80" s="1">
        <v>78</v>
      </c>
      <c r="C80" s="4"/>
      <c r="D80" s="1"/>
      <c r="E80" s="1" t="s">
        <v>170</v>
      </c>
      <c r="F80" s="1">
        <v>1048.54</v>
      </c>
      <c r="G80" s="1" t="s">
        <v>80</v>
      </c>
      <c r="H80" s="1">
        <v>1048.54</v>
      </c>
      <c r="I80" s="1" t="s">
        <v>150</v>
      </c>
      <c r="J80" s="1"/>
      <c r="K80" s="1" t="s">
        <v>80</v>
      </c>
      <c r="L80" s="1"/>
    </row>
    <row r="81" spans="2:12" x14ac:dyDescent="0.2">
      <c r="B81" s="1">
        <v>79</v>
      </c>
      <c r="C81" s="4" t="s">
        <v>171</v>
      </c>
      <c r="D81" s="1"/>
      <c r="E81" s="1" t="s">
        <v>172</v>
      </c>
      <c r="F81" s="1">
        <v>2099.0300000000002</v>
      </c>
      <c r="G81" s="1">
        <v>3884.18</v>
      </c>
      <c r="H81" s="1">
        <v>4195.58</v>
      </c>
      <c r="I81" s="1" t="s">
        <v>77</v>
      </c>
      <c r="J81" s="1">
        <v>2</v>
      </c>
      <c r="K81" s="1">
        <v>10.45</v>
      </c>
      <c r="L81" s="1" t="s">
        <v>173</v>
      </c>
    </row>
    <row r="82" spans="2:12" x14ac:dyDescent="0.2">
      <c r="B82" s="1">
        <v>80</v>
      </c>
      <c r="C82" s="4"/>
      <c r="D82" s="1"/>
      <c r="E82" s="1" t="s">
        <v>174</v>
      </c>
      <c r="F82" s="1">
        <v>1004.25</v>
      </c>
      <c r="G82" s="1">
        <v>1004.25</v>
      </c>
      <c r="H82" s="1">
        <v>1004.25</v>
      </c>
      <c r="I82" s="1" t="s">
        <v>77</v>
      </c>
      <c r="J82" s="1">
        <v>1</v>
      </c>
      <c r="K82" s="1">
        <v>7.65</v>
      </c>
      <c r="L82" s="1"/>
    </row>
    <row r="83" spans="2:12" x14ac:dyDescent="0.2">
      <c r="B83" s="1">
        <v>81</v>
      </c>
      <c r="C83" s="4"/>
      <c r="D83" s="1" t="s">
        <v>175</v>
      </c>
      <c r="E83" s="1" t="s">
        <v>176</v>
      </c>
      <c r="F83" s="1">
        <v>5533.44</v>
      </c>
      <c r="G83" s="1" t="s">
        <v>177</v>
      </c>
      <c r="H83" s="1">
        <v>12296.81</v>
      </c>
      <c r="I83" s="1" t="s">
        <v>139</v>
      </c>
      <c r="J83" s="1"/>
      <c r="K83" s="1">
        <v>19</v>
      </c>
      <c r="L83" s="1"/>
    </row>
    <row r="84" spans="2:12" x14ac:dyDescent="0.2">
      <c r="B84" s="1">
        <v>82</v>
      </c>
      <c r="C84" s="4"/>
      <c r="D84" s="1"/>
      <c r="E84" s="1" t="s">
        <v>178</v>
      </c>
      <c r="F84" s="1">
        <v>933.24</v>
      </c>
      <c r="G84" s="1" t="s">
        <v>177</v>
      </c>
      <c r="H84" s="1">
        <v>1325.04</v>
      </c>
      <c r="I84" s="1"/>
      <c r="J84" s="1"/>
      <c r="K84" s="1"/>
      <c r="L84" s="1"/>
    </row>
    <row r="85" spans="2:12" x14ac:dyDescent="0.2">
      <c r="B85" s="1">
        <v>83</v>
      </c>
      <c r="C85" s="4"/>
      <c r="D85" s="1"/>
      <c r="E85" s="1" t="s">
        <v>168</v>
      </c>
      <c r="F85" s="1">
        <v>341.64</v>
      </c>
      <c r="G85" s="1" t="s">
        <v>177</v>
      </c>
      <c r="H85" s="1">
        <v>341.64</v>
      </c>
      <c r="I85" s="1"/>
      <c r="J85" s="1"/>
      <c r="K85" s="1"/>
      <c r="L85" s="1"/>
    </row>
    <row r="86" spans="2:12" x14ac:dyDescent="0.2">
      <c r="B86" s="1">
        <v>84</v>
      </c>
      <c r="C86" s="4" t="s">
        <v>171</v>
      </c>
      <c r="D86" s="1" t="s">
        <v>179</v>
      </c>
      <c r="E86" s="1" t="s">
        <v>180</v>
      </c>
      <c r="F86" s="1">
        <v>8163.74</v>
      </c>
      <c r="G86" s="1" t="s">
        <v>177</v>
      </c>
      <c r="H86" s="1">
        <v>16327.48</v>
      </c>
      <c r="I86" s="1" t="s">
        <v>139</v>
      </c>
      <c r="J86" s="1"/>
      <c r="K86" s="1">
        <v>30</v>
      </c>
      <c r="L86" s="1"/>
    </row>
    <row r="87" spans="2:12" x14ac:dyDescent="0.2">
      <c r="B87" s="1">
        <v>85</v>
      </c>
      <c r="C87" s="4"/>
      <c r="D87" s="1"/>
      <c r="E87" s="1" t="s">
        <v>181</v>
      </c>
      <c r="F87" s="1">
        <v>1248</v>
      </c>
      <c r="G87" s="1" t="s">
        <v>177</v>
      </c>
      <c r="H87" s="1">
        <v>3744</v>
      </c>
      <c r="I87" s="1"/>
      <c r="J87" s="1"/>
      <c r="K87" s="1"/>
      <c r="L87" s="1"/>
    </row>
    <row r="88" spans="2:12" x14ac:dyDescent="0.2">
      <c r="B88" s="1">
        <v>86</v>
      </c>
      <c r="C88" s="4" t="s">
        <v>74</v>
      </c>
      <c r="D88" s="1" t="s">
        <v>182</v>
      </c>
      <c r="E88" s="1" t="s">
        <v>183</v>
      </c>
      <c r="F88" s="1">
        <v>1435.84</v>
      </c>
      <c r="G88" s="1">
        <v>24.75</v>
      </c>
      <c r="H88" s="1">
        <v>1435.84</v>
      </c>
      <c r="I88" s="1" t="s">
        <v>184</v>
      </c>
      <c r="J88" s="1">
        <v>1</v>
      </c>
      <c r="K88" s="1">
        <v>5.6</v>
      </c>
      <c r="L88" s="1" t="s">
        <v>88</v>
      </c>
    </row>
    <row r="89" spans="2:12" x14ac:dyDescent="0.2">
      <c r="B89" s="1">
        <v>87</v>
      </c>
      <c r="C89" s="4"/>
      <c r="D89" s="1"/>
      <c r="E89" s="1" t="s">
        <v>185</v>
      </c>
      <c r="F89" s="1">
        <v>1460.47</v>
      </c>
      <c r="G89" s="1">
        <v>1460.47</v>
      </c>
      <c r="H89" s="1">
        <v>2626.91</v>
      </c>
      <c r="I89" s="1" t="s">
        <v>80</v>
      </c>
      <c r="J89" s="1"/>
      <c r="K89" s="1"/>
      <c r="L89" s="1"/>
    </row>
    <row r="90" spans="2:12" x14ac:dyDescent="0.2">
      <c r="B90" s="1">
        <v>88</v>
      </c>
      <c r="C90" s="4"/>
      <c r="D90" s="1"/>
      <c r="E90" s="1" t="s">
        <v>133</v>
      </c>
      <c r="F90" s="1">
        <v>216.58</v>
      </c>
      <c r="G90" s="1" t="s">
        <v>177</v>
      </c>
      <c r="H90" s="1">
        <v>216.58</v>
      </c>
      <c r="I90" s="1"/>
      <c r="J90" s="1"/>
      <c r="K90" s="1"/>
      <c r="L90" s="1"/>
    </row>
    <row r="91" spans="2:12" x14ac:dyDescent="0.2">
      <c r="B91" s="1">
        <v>89</v>
      </c>
      <c r="C91" s="4"/>
      <c r="D91" s="1"/>
      <c r="E91" s="1" t="s">
        <v>186</v>
      </c>
      <c r="F91" s="1">
        <v>279.05</v>
      </c>
      <c r="G91" s="1" t="s">
        <v>177</v>
      </c>
      <c r="H91" s="1">
        <v>279.05</v>
      </c>
      <c r="I91" s="1" t="s">
        <v>150</v>
      </c>
      <c r="J91" s="1">
        <v>1</v>
      </c>
      <c r="K91" s="1">
        <v>11.7</v>
      </c>
      <c r="L91" s="1"/>
    </row>
    <row r="92" spans="2:12" x14ac:dyDescent="0.2">
      <c r="B92" s="1">
        <v>90</v>
      </c>
      <c r="C92" s="4" t="s">
        <v>136</v>
      </c>
      <c r="D92" s="1" t="s">
        <v>187</v>
      </c>
      <c r="E92" s="1" t="s">
        <v>138</v>
      </c>
      <c r="F92" s="1">
        <v>1838.5</v>
      </c>
      <c r="G92" s="1" t="s">
        <v>80</v>
      </c>
      <c r="H92" s="1">
        <v>4599.5</v>
      </c>
      <c r="I92" s="1" t="s">
        <v>139</v>
      </c>
      <c r="J92" s="1"/>
      <c r="K92" s="1">
        <v>19</v>
      </c>
      <c r="L92" s="1" t="s">
        <v>140</v>
      </c>
    </row>
    <row r="93" spans="2:12" x14ac:dyDescent="0.2">
      <c r="B93" s="1">
        <v>91</v>
      </c>
      <c r="C93" s="4" t="s">
        <v>188</v>
      </c>
      <c r="D93" s="1"/>
      <c r="E93" s="5" t="s">
        <v>189</v>
      </c>
      <c r="F93" s="1">
        <v>1049.2</v>
      </c>
      <c r="G93" s="1">
        <v>1049.2</v>
      </c>
      <c r="H93" s="5">
        <v>1049.2</v>
      </c>
      <c r="I93" s="1" t="s">
        <v>77</v>
      </c>
      <c r="J93" s="1">
        <v>1</v>
      </c>
      <c r="K93" s="1"/>
      <c r="L93" s="1"/>
    </row>
    <row r="94" spans="2:12" x14ac:dyDescent="0.2">
      <c r="B94" s="1">
        <v>92</v>
      </c>
      <c r="C94" s="4"/>
      <c r="D94" s="1"/>
      <c r="E94" s="5" t="s">
        <v>190</v>
      </c>
      <c r="F94" s="1">
        <v>999.44</v>
      </c>
      <c r="G94" s="1">
        <v>999.44</v>
      </c>
      <c r="H94" s="5">
        <v>999.44</v>
      </c>
      <c r="I94" s="1" t="s">
        <v>77</v>
      </c>
      <c r="J94" s="1">
        <v>1</v>
      </c>
      <c r="K94" s="1"/>
      <c r="L94" s="1"/>
    </row>
    <row r="95" spans="2:12" x14ac:dyDescent="0.2">
      <c r="B95" s="1">
        <v>93</v>
      </c>
      <c r="C95" s="4"/>
      <c r="D95" s="1"/>
      <c r="E95" s="5" t="s">
        <v>191</v>
      </c>
      <c r="F95" s="1">
        <v>550.96</v>
      </c>
      <c r="G95" s="1">
        <v>550.96</v>
      </c>
      <c r="H95" s="5">
        <v>550.96</v>
      </c>
      <c r="I95" s="1" t="s">
        <v>77</v>
      </c>
      <c r="J95" s="1">
        <v>1</v>
      </c>
      <c r="K95" s="1"/>
      <c r="L95" s="1"/>
    </row>
    <row r="96" spans="2:12" x14ac:dyDescent="0.2">
      <c r="B96" s="1">
        <v>94</v>
      </c>
      <c r="C96" s="4" t="s">
        <v>192</v>
      </c>
      <c r="D96" s="1" t="s">
        <v>193</v>
      </c>
      <c r="E96" s="5" t="s">
        <v>194</v>
      </c>
      <c r="F96" s="1">
        <v>237.4</v>
      </c>
      <c r="G96" s="1">
        <v>237.4</v>
      </c>
      <c r="H96" s="5">
        <v>237.4</v>
      </c>
      <c r="I96" s="1" t="s">
        <v>77</v>
      </c>
      <c r="J96" s="1">
        <v>1</v>
      </c>
      <c r="K96" s="1">
        <v>5.3150000000000004</v>
      </c>
      <c r="L96" s="1" t="s">
        <v>195</v>
      </c>
    </row>
    <row r="97" spans="2:12" x14ac:dyDescent="0.2">
      <c r="B97" s="1">
        <v>95</v>
      </c>
      <c r="C97" s="4"/>
      <c r="D97" s="1"/>
      <c r="E97" s="5" t="s">
        <v>196</v>
      </c>
      <c r="F97" s="1">
        <v>876.9</v>
      </c>
      <c r="G97" s="1" t="s">
        <v>80</v>
      </c>
      <c r="H97" s="5">
        <v>1753.8</v>
      </c>
      <c r="I97" s="1" t="s">
        <v>197</v>
      </c>
      <c r="J97" s="1"/>
      <c r="K97" s="1"/>
      <c r="L97" s="1"/>
    </row>
    <row r="98" spans="2:12" x14ac:dyDescent="0.2">
      <c r="B98" s="1">
        <v>96</v>
      </c>
      <c r="C98" s="4"/>
      <c r="D98" s="1"/>
      <c r="E98" s="5" t="s">
        <v>198</v>
      </c>
      <c r="F98" s="1">
        <v>805.4</v>
      </c>
      <c r="G98" s="1" t="s">
        <v>80</v>
      </c>
      <c r="H98" s="5">
        <v>805.4</v>
      </c>
      <c r="I98" s="1"/>
      <c r="J98" s="1"/>
      <c r="K98" s="1"/>
      <c r="L98" s="1"/>
    </row>
    <row r="99" spans="2:12" x14ac:dyDescent="0.2">
      <c r="B99" s="1">
        <v>97</v>
      </c>
      <c r="C99" s="4"/>
      <c r="D99" s="1"/>
      <c r="E99" s="5" t="s">
        <v>199</v>
      </c>
      <c r="F99" s="1">
        <v>117.1</v>
      </c>
      <c r="G99" s="1" t="s">
        <v>80</v>
      </c>
      <c r="H99" s="5">
        <v>117.1</v>
      </c>
      <c r="I99" s="1" t="s">
        <v>200</v>
      </c>
      <c r="J99" s="1"/>
      <c r="K99" s="1"/>
      <c r="L99" s="1"/>
    </row>
    <row r="100" spans="2:12" x14ac:dyDescent="0.2">
      <c r="B100" s="1">
        <v>98</v>
      </c>
      <c r="C100" s="4"/>
      <c r="D100" s="1"/>
      <c r="E100" s="5" t="s">
        <v>85</v>
      </c>
      <c r="F100" s="1">
        <v>1015.5</v>
      </c>
      <c r="G100" s="1" t="s">
        <v>80</v>
      </c>
      <c r="H100" s="5">
        <v>2031</v>
      </c>
      <c r="I100" s="1" t="s">
        <v>197</v>
      </c>
      <c r="J100" s="1"/>
      <c r="K100" s="1"/>
      <c r="L100" s="1"/>
    </row>
    <row r="101" spans="2:12" x14ac:dyDescent="0.2">
      <c r="B101" s="1">
        <v>99</v>
      </c>
      <c r="C101" s="1" t="s">
        <v>201</v>
      </c>
      <c r="D101" s="5" t="s">
        <v>202</v>
      </c>
      <c r="E101" s="5" t="s">
        <v>203</v>
      </c>
      <c r="F101" s="1">
        <v>990</v>
      </c>
      <c r="G101" s="1">
        <v>1715.3</v>
      </c>
      <c r="H101" s="5">
        <v>1715.3</v>
      </c>
      <c r="I101" s="1" t="s">
        <v>204</v>
      </c>
      <c r="J101" s="1">
        <v>2</v>
      </c>
      <c r="K101" s="1">
        <v>12.75</v>
      </c>
      <c r="L101" s="1"/>
    </row>
    <row r="102" spans="2:12" x14ac:dyDescent="0.2">
      <c r="B102" s="1">
        <v>100</v>
      </c>
      <c r="C102" s="4" t="s">
        <v>205</v>
      </c>
      <c r="D102" s="1" t="s">
        <v>206</v>
      </c>
      <c r="E102" s="1" t="s">
        <v>207</v>
      </c>
      <c r="F102" s="1">
        <v>1698.3</v>
      </c>
      <c r="G102" s="1">
        <v>1698.3</v>
      </c>
      <c r="H102" s="1">
        <v>3396.6</v>
      </c>
      <c r="I102" s="1"/>
      <c r="J102" s="1"/>
      <c r="K102" s="1"/>
      <c r="L102" s="1"/>
    </row>
    <row r="103" spans="2:12" x14ac:dyDescent="0.2">
      <c r="B103" s="1">
        <v>101</v>
      </c>
      <c r="C103" s="4"/>
      <c r="D103" s="1"/>
      <c r="E103" s="1" t="s">
        <v>208</v>
      </c>
      <c r="F103" s="1">
        <v>1409.58</v>
      </c>
      <c r="G103" s="1">
        <v>1409.58</v>
      </c>
      <c r="H103" s="1">
        <v>2819.16</v>
      </c>
      <c r="I103" s="1"/>
      <c r="J103" s="1"/>
      <c r="K103" s="1"/>
      <c r="L103" s="1"/>
    </row>
    <row r="104" spans="2:12" x14ac:dyDescent="0.2">
      <c r="B104" s="1">
        <v>102</v>
      </c>
      <c r="C104" s="4"/>
      <c r="D104" s="1"/>
      <c r="E104" s="1" t="s">
        <v>209</v>
      </c>
      <c r="F104" s="1">
        <v>335.36</v>
      </c>
      <c r="G104" s="1">
        <v>335.36</v>
      </c>
      <c r="H104" s="1">
        <v>670.72</v>
      </c>
      <c r="I104" s="1"/>
      <c r="J104" s="1"/>
      <c r="K104" s="1"/>
      <c r="L104" s="1"/>
    </row>
    <row r="105" spans="2:12" x14ac:dyDescent="0.2">
      <c r="B105" s="1">
        <v>103</v>
      </c>
      <c r="C105" s="4"/>
      <c r="D105" s="1"/>
      <c r="E105" s="1" t="s">
        <v>210</v>
      </c>
      <c r="F105" s="1">
        <v>265.98</v>
      </c>
      <c r="G105" s="1">
        <v>372.19</v>
      </c>
      <c r="H105" s="1">
        <v>531.96</v>
      </c>
      <c r="I105" s="1"/>
      <c r="J105" s="1"/>
      <c r="K105" s="1"/>
      <c r="L105" s="1"/>
    </row>
    <row r="106" spans="2:12" x14ac:dyDescent="0.2">
      <c r="B106" s="1">
        <v>104</v>
      </c>
      <c r="C106" s="4"/>
      <c r="D106" s="1"/>
      <c r="E106" s="1" t="s">
        <v>211</v>
      </c>
      <c r="F106" s="1">
        <v>153.94</v>
      </c>
      <c r="G106" s="1">
        <v>153.94</v>
      </c>
      <c r="H106" s="1">
        <v>153.94</v>
      </c>
      <c r="I106" s="1"/>
      <c r="J106" s="1"/>
      <c r="K106" s="1"/>
      <c r="L106" s="1"/>
    </row>
    <row r="107" spans="2:12" x14ac:dyDescent="0.2">
      <c r="B107" s="1">
        <v>105</v>
      </c>
      <c r="C107" s="4"/>
      <c r="D107" s="1"/>
      <c r="E107" s="1" t="s">
        <v>212</v>
      </c>
      <c r="F107" s="1">
        <v>769.95</v>
      </c>
      <c r="G107" s="1">
        <v>769.95</v>
      </c>
      <c r="H107" s="1">
        <v>769.95</v>
      </c>
      <c r="I107" s="1"/>
      <c r="J107" s="1"/>
      <c r="K107" s="1"/>
      <c r="L107" s="1"/>
    </row>
    <row r="108" spans="2:12" x14ac:dyDescent="0.2">
      <c r="B108" s="1">
        <v>106</v>
      </c>
      <c r="C108" s="4"/>
      <c r="D108" s="1"/>
      <c r="E108" s="1" t="s">
        <v>213</v>
      </c>
      <c r="F108" s="1">
        <v>1970.16</v>
      </c>
      <c r="G108" s="1">
        <v>3467.415</v>
      </c>
      <c r="H108" s="1">
        <v>3904.34</v>
      </c>
      <c r="I108" s="1"/>
      <c r="J108" s="1"/>
      <c r="K108" s="1"/>
      <c r="L108" s="1"/>
    </row>
    <row r="109" spans="2:12" x14ac:dyDescent="0.2">
      <c r="B109" s="1">
        <v>107</v>
      </c>
      <c r="C109" s="4"/>
      <c r="D109" s="1"/>
      <c r="E109" s="1" t="s">
        <v>214</v>
      </c>
      <c r="F109" s="1">
        <v>454.75</v>
      </c>
      <c r="G109" s="1" t="s">
        <v>177</v>
      </c>
      <c r="H109" s="1">
        <v>454.75</v>
      </c>
      <c r="I109" s="1"/>
      <c r="J109" s="1"/>
      <c r="K109" s="1"/>
      <c r="L109" s="1"/>
    </row>
    <row r="110" spans="2:12" x14ac:dyDescent="0.2">
      <c r="B110" s="1">
        <v>108</v>
      </c>
      <c r="C110" s="4"/>
      <c r="D110" s="1"/>
      <c r="E110" s="1" t="s">
        <v>215</v>
      </c>
      <c r="F110" s="1">
        <v>970.19</v>
      </c>
      <c r="G110" s="1" t="s">
        <v>177</v>
      </c>
      <c r="H110" s="1">
        <v>970.19</v>
      </c>
      <c r="I110" s="1"/>
      <c r="J110" s="1"/>
      <c r="K110" s="1"/>
      <c r="L110" s="1"/>
    </row>
    <row r="111" spans="2:12" x14ac:dyDescent="0.2">
      <c r="B111" s="1">
        <v>109</v>
      </c>
      <c r="C111" s="4"/>
      <c r="D111" s="1"/>
      <c r="E111" s="1" t="s">
        <v>216</v>
      </c>
      <c r="F111" s="1">
        <v>298</v>
      </c>
      <c r="G111" s="1" t="s">
        <v>177</v>
      </c>
      <c r="H111" s="1">
        <v>298</v>
      </c>
      <c r="I111" s="1"/>
      <c r="J111" s="1"/>
      <c r="K111" s="1"/>
      <c r="L111" s="1"/>
    </row>
    <row r="112" spans="2:12" x14ac:dyDescent="0.2">
      <c r="B112" s="1">
        <v>110</v>
      </c>
      <c r="C112" s="4"/>
      <c r="D112" s="1"/>
      <c r="E112" s="1" t="s">
        <v>217</v>
      </c>
      <c r="F112" s="1">
        <v>432.14</v>
      </c>
      <c r="G112" s="1" t="s">
        <v>177</v>
      </c>
      <c r="H112" s="1">
        <v>432.14</v>
      </c>
      <c r="I112" s="1"/>
      <c r="J112" s="1"/>
      <c r="K112" s="1"/>
      <c r="L112" s="1"/>
    </row>
    <row r="113" spans="2:12" x14ac:dyDescent="0.2">
      <c r="B113" s="1">
        <v>111</v>
      </c>
      <c r="C113" s="4"/>
      <c r="D113" s="1"/>
      <c r="E113" s="1" t="s">
        <v>218</v>
      </c>
      <c r="F113" s="1">
        <v>67.69</v>
      </c>
      <c r="G113" s="1" t="s">
        <v>177</v>
      </c>
      <c r="H113" s="1">
        <v>67.69</v>
      </c>
      <c r="I113" s="1"/>
      <c r="J113" s="1"/>
      <c r="K113" s="1"/>
      <c r="L113" s="1"/>
    </row>
    <row r="114" spans="2:12" x14ac:dyDescent="0.2">
      <c r="B114" s="1">
        <v>112</v>
      </c>
      <c r="C114" s="4"/>
      <c r="D114" s="1"/>
      <c r="E114" s="1" t="s">
        <v>219</v>
      </c>
      <c r="F114" s="1">
        <v>664.31</v>
      </c>
      <c r="G114" s="1" t="s">
        <v>177</v>
      </c>
      <c r="H114" s="1">
        <v>664.31</v>
      </c>
      <c r="I114" s="1"/>
      <c r="J114" s="1"/>
      <c r="K114" s="1"/>
      <c r="L114" s="1"/>
    </row>
    <row r="115" spans="2:12" x14ac:dyDescent="0.2">
      <c r="B115" s="1">
        <v>113</v>
      </c>
      <c r="C115" s="4"/>
      <c r="D115" s="1"/>
      <c r="E115" s="1" t="s">
        <v>220</v>
      </c>
      <c r="F115" s="1">
        <v>698.69</v>
      </c>
      <c r="G115" s="1" t="s">
        <v>177</v>
      </c>
      <c r="H115" s="1">
        <v>698.69</v>
      </c>
      <c r="I115" s="1"/>
      <c r="J115" s="1"/>
      <c r="K115" s="1"/>
      <c r="L115" s="1"/>
    </row>
    <row r="116" spans="2:12" x14ac:dyDescent="0.2">
      <c r="B116" s="1">
        <v>114</v>
      </c>
      <c r="C116" s="4"/>
      <c r="D116" s="1"/>
      <c r="E116" s="1" t="s">
        <v>221</v>
      </c>
      <c r="F116" s="1">
        <v>36</v>
      </c>
      <c r="G116" s="1" t="s">
        <v>177</v>
      </c>
      <c r="H116" s="1">
        <v>36</v>
      </c>
      <c r="I116" s="1"/>
      <c r="J116" s="1"/>
      <c r="K116" s="1"/>
      <c r="L116" s="1"/>
    </row>
    <row r="117" spans="2:12" x14ac:dyDescent="0.2">
      <c r="B117" s="1">
        <v>115</v>
      </c>
      <c r="C117" s="4"/>
      <c r="D117" s="1"/>
      <c r="E117" s="1" t="s">
        <v>222</v>
      </c>
      <c r="F117" s="1">
        <v>170</v>
      </c>
      <c r="G117" s="1" t="s">
        <v>177</v>
      </c>
      <c r="H117" s="1">
        <v>170</v>
      </c>
      <c r="I117" s="1"/>
      <c r="J117" s="1"/>
      <c r="K117" s="1"/>
      <c r="L117" s="1"/>
    </row>
    <row r="118" spans="2:12" x14ac:dyDescent="0.2">
      <c r="B118" s="1">
        <v>116</v>
      </c>
      <c r="C118" s="4"/>
      <c r="D118" s="1"/>
      <c r="E118" s="1" t="s">
        <v>223</v>
      </c>
      <c r="F118" s="1">
        <v>2720.18</v>
      </c>
      <c r="G118" s="1" t="s">
        <v>177</v>
      </c>
      <c r="H118" s="1">
        <v>2720.18</v>
      </c>
      <c r="I118" s="1"/>
      <c r="J118" s="1"/>
      <c r="K118" s="1"/>
      <c r="L118" s="1"/>
    </row>
    <row r="119" spans="2:12" x14ac:dyDescent="0.2">
      <c r="B119" s="1">
        <v>117</v>
      </c>
      <c r="C119" s="4"/>
      <c r="D119" s="1"/>
      <c r="E119" s="1" t="s">
        <v>224</v>
      </c>
      <c r="F119" s="1">
        <v>1077.32</v>
      </c>
      <c r="G119" s="1" t="s">
        <v>177</v>
      </c>
      <c r="H119" s="1">
        <v>1077.32</v>
      </c>
      <c r="I119" s="1"/>
      <c r="J119" s="1"/>
      <c r="K119" s="1"/>
      <c r="L119" s="1"/>
    </row>
    <row r="120" spans="2:12" x14ac:dyDescent="0.2">
      <c r="B120" s="1">
        <v>118</v>
      </c>
      <c r="C120" s="4" t="s">
        <v>201</v>
      </c>
      <c r="D120" s="1" t="s">
        <v>225</v>
      </c>
      <c r="E120" s="1" t="s">
        <v>226</v>
      </c>
      <c r="F120" s="1">
        <v>11310</v>
      </c>
      <c r="G120" s="1" t="s">
        <v>177</v>
      </c>
      <c r="H120" s="1">
        <v>22620</v>
      </c>
      <c r="I120" s="1"/>
      <c r="J120" s="1"/>
      <c r="K120" s="1"/>
      <c r="L120" s="1"/>
    </row>
    <row r="121" spans="2:12" x14ac:dyDescent="0.2">
      <c r="B121" s="1">
        <v>119</v>
      </c>
      <c r="C121" s="4"/>
      <c r="D121" s="1"/>
      <c r="E121" s="1" t="s">
        <v>227</v>
      </c>
      <c r="F121" s="1">
        <v>200</v>
      </c>
      <c r="G121" s="1" t="s">
        <v>177</v>
      </c>
      <c r="H121" s="1">
        <v>600</v>
      </c>
      <c r="I121" s="1"/>
      <c r="J121" s="1"/>
      <c r="K121" s="1"/>
      <c r="L121" s="1"/>
    </row>
    <row r="122" spans="2:12" x14ac:dyDescent="0.2">
      <c r="B122" s="1">
        <v>120</v>
      </c>
      <c r="C122" s="4"/>
      <c r="D122" s="1"/>
      <c r="E122" s="1" t="s">
        <v>228</v>
      </c>
      <c r="F122" s="1">
        <v>200</v>
      </c>
      <c r="G122" s="1" t="s">
        <v>177</v>
      </c>
      <c r="H122" s="1">
        <v>600</v>
      </c>
      <c r="I122" s="1"/>
      <c r="J122" s="1"/>
      <c r="K122" s="1"/>
      <c r="L122" s="1"/>
    </row>
    <row r="123" spans="2:12" x14ac:dyDescent="0.2">
      <c r="B123" s="1">
        <v>121</v>
      </c>
      <c r="C123" s="4"/>
      <c r="D123" s="1"/>
      <c r="E123" s="1" t="s">
        <v>229</v>
      </c>
      <c r="F123" s="1"/>
      <c r="G123" s="1" t="s">
        <v>177</v>
      </c>
      <c r="H123" s="1"/>
      <c r="I123" s="1"/>
      <c r="J123" s="1"/>
      <c r="K123" s="1"/>
      <c r="L123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3"/>
  <sheetViews>
    <sheetView workbookViewId="0">
      <pane xSplit="4" ySplit="2" topLeftCell="E3" activePane="bottomRight" state="frozen"/>
      <selection activeCell="E123" sqref="E123"/>
      <selection pane="topRight" activeCell="E123" sqref="E123"/>
      <selection pane="bottomLeft" activeCell="E123" sqref="E123"/>
      <selection pane="bottomRight" activeCell="E123" sqref="E123"/>
    </sheetView>
  </sheetViews>
  <sheetFormatPr defaultRowHeight="14.25" x14ac:dyDescent="0.2"/>
  <cols>
    <col min="1" max="1" width="3.375" customWidth="1"/>
    <col min="2" max="2" width="9" bestFit="1" customWidth="1"/>
    <col min="3" max="3" width="19.25" bestFit="1" customWidth="1"/>
    <col min="4" max="4" width="21.375" bestFit="1" customWidth="1"/>
    <col min="5" max="5" width="21.375" customWidth="1"/>
    <col min="6" max="7" width="11.75" bestFit="1" customWidth="1"/>
    <col min="8" max="8" width="13.75" bestFit="1" customWidth="1"/>
    <col min="9" max="9" width="22.75" bestFit="1" customWidth="1"/>
    <col min="10" max="10" width="6.5" customWidth="1"/>
    <col min="11" max="12" width="10.25" customWidth="1"/>
    <col min="13" max="13" width="14" customWidth="1"/>
    <col min="14" max="14" width="12.125" customWidth="1"/>
    <col min="15" max="15" width="14" customWidth="1"/>
    <col min="16" max="16" width="15.875" customWidth="1"/>
    <col min="17" max="17" width="12.125" customWidth="1"/>
  </cols>
  <sheetData>
    <row r="2" spans="2:17" x14ac:dyDescent="0.2">
      <c r="B2" s="17" t="s">
        <v>274</v>
      </c>
      <c r="C2" s="16" t="s">
        <v>53</v>
      </c>
      <c r="D2" s="16" t="s">
        <v>54</v>
      </c>
      <c r="E2" s="16" t="s">
        <v>273</v>
      </c>
      <c r="F2" s="16" t="s">
        <v>55</v>
      </c>
      <c r="G2" s="16" t="s">
        <v>56</v>
      </c>
      <c r="H2" s="16" t="s">
        <v>272</v>
      </c>
      <c r="I2" s="16" t="s">
        <v>58</v>
      </c>
      <c r="J2" s="16" t="s">
        <v>59</v>
      </c>
      <c r="K2" s="16" t="s">
        <v>60</v>
      </c>
      <c r="L2" s="16" t="s">
        <v>24</v>
      </c>
      <c r="M2" s="16" t="s">
        <v>6</v>
      </c>
      <c r="N2" s="16" t="s">
        <v>26</v>
      </c>
      <c r="O2" s="16" t="s">
        <v>271</v>
      </c>
      <c r="P2" s="16" t="s">
        <v>7</v>
      </c>
      <c r="Q2" s="15" t="s">
        <v>14</v>
      </c>
    </row>
    <row r="3" spans="2:17" x14ac:dyDescent="0.2">
      <c r="B3" s="12" t="s">
        <v>270</v>
      </c>
      <c r="C3" s="1" t="s">
        <v>63</v>
      </c>
      <c r="D3" s="1" t="s">
        <v>63</v>
      </c>
      <c r="E3" s="1" t="str">
        <f>IF(表1[[#This Row],[建筑面积
m2]]="/","构筑物","建筑物")</f>
        <v>建筑物</v>
      </c>
      <c r="F3" s="1">
        <v>1122.98</v>
      </c>
      <c r="G3" s="1">
        <v>2101.2199999999998</v>
      </c>
      <c r="H3" s="1">
        <v>2101.2199999999998</v>
      </c>
      <c r="I3" s="1" t="s">
        <v>64</v>
      </c>
      <c r="J3" s="1">
        <v>2</v>
      </c>
      <c r="K3" s="1">
        <v>11.75</v>
      </c>
      <c r="L3" s="11" t="b">
        <v>1</v>
      </c>
      <c r="M3" s="11" t="b">
        <v>1</v>
      </c>
      <c r="N3" s="11" t="b">
        <v>1</v>
      </c>
      <c r="O3" s="11" t="b">
        <v>0</v>
      </c>
      <c r="P3" s="11" t="b">
        <v>0</v>
      </c>
      <c r="Q3" s="13" t="b">
        <v>0</v>
      </c>
    </row>
    <row r="4" spans="2:17" x14ac:dyDescent="0.2">
      <c r="B4" s="12"/>
      <c r="C4" s="1"/>
      <c r="D4" s="1" t="s">
        <v>269</v>
      </c>
      <c r="E4" s="1" t="str">
        <f>IF(表1[[#This Row],[建筑面积
m2]]="/","构筑物","建筑物")</f>
        <v>建筑物</v>
      </c>
      <c r="F4" s="1">
        <v>327.31</v>
      </c>
      <c r="G4" s="1">
        <v>327.31</v>
      </c>
      <c r="H4" s="1">
        <v>328.31</v>
      </c>
      <c r="I4" s="1" t="s">
        <v>64</v>
      </c>
      <c r="J4" s="1">
        <v>1</v>
      </c>
      <c r="K4" s="1">
        <v>5</v>
      </c>
      <c r="L4" s="11" t="b">
        <v>1</v>
      </c>
      <c r="M4" s="11" t="b">
        <v>1</v>
      </c>
      <c r="N4" s="11" t="b">
        <v>1</v>
      </c>
      <c r="O4" s="11" t="b">
        <v>0</v>
      </c>
      <c r="P4" s="11" t="b">
        <v>0</v>
      </c>
      <c r="Q4" s="13" t="b">
        <v>0</v>
      </c>
    </row>
    <row r="5" spans="2:17" x14ac:dyDescent="0.2">
      <c r="B5" s="12" t="s">
        <v>268</v>
      </c>
      <c r="C5" s="1" t="s">
        <v>68</v>
      </c>
      <c r="D5" s="1" t="s">
        <v>68</v>
      </c>
      <c r="E5" s="1" t="str">
        <f>IF(表1[[#This Row],[建筑面积
m2]]="/","构筑物","建筑物")</f>
        <v>建筑物</v>
      </c>
      <c r="F5" s="1">
        <v>3301.7</v>
      </c>
      <c r="G5" s="1">
        <v>5585.6</v>
      </c>
      <c r="H5" s="1">
        <v>6603.4</v>
      </c>
      <c r="I5" s="1" t="s">
        <v>69</v>
      </c>
      <c r="J5" s="1">
        <v>2</v>
      </c>
      <c r="K5" s="1">
        <v>13.9</v>
      </c>
      <c r="L5" s="11" t="b">
        <v>1</v>
      </c>
      <c r="M5" s="11" t="b">
        <v>1</v>
      </c>
      <c r="N5" s="11" t="b">
        <v>1</v>
      </c>
      <c r="O5" s="11" t="b">
        <v>0</v>
      </c>
      <c r="P5" s="11" t="b">
        <v>0</v>
      </c>
      <c r="Q5" s="13" t="b">
        <v>0</v>
      </c>
    </row>
    <row r="6" spans="2:17" x14ac:dyDescent="0.2">
      <c r="B6" s="12"/>
      <c r="C6" s="1"/>
      <c r="D6" s="1" t="s">
        <v>267</v>
      </c>
      <c r="E6" s="1" t="str">
        <f>IF(表1[[#This Row],[建筑面积
m2]]="/","构筑物","建筑物")</f>
        <v>建筑物</v>
      </c>
      <c r="F6" s="1">
        <v>227.5</v>
      </c>
      <c r="G6" s="1">
        <v>227.5</v>
      </c>
      <c r="H6" s="1">
        <v>227.5</v>
      </c>
      <c r="I6" s="1" t="s">
        <v>72</v>
      </c>
      <c r="J6" s="1">
        <v>1</v>
      </c>
      <c r="K6" s="1">
        <v>7.6</v>
      </c>
      <c r="L6" s="11" t="b">
        <v>1</v>
      </c>
      <c r="M6" s="11" t="b">
        <v>1</v>
      </c>
      <c r="N6" s="11" t="b">
        <v>0</v>
      </c>
      <c r="O6" s="11" t="b">
        <v>0</v>
      </c>
      <c r="P6" s="11" t="b">
        <v>0</v>
      </c>
      <c r="Q6" s="13" t="b">
        <v>0</v>
      </c>
    </row>
    <row r="7" spans="2:17" x14ac:dyDescent="0.2">
      <c r="B7" s="12"/>
      <c r="C7" s="1"/>
      <c r="D7" s="1" t="s">
        <v>73</v>
      </c>
      <c r="E7" s="1" t="str">
        <f>IF(表1[[#This Row],[建筑面积
m2]]="/","构筑物","建筑物")</f>
        <v>建筑物</v>
      </c>
      <c r="F7" s="1">
        <v>294.39999999999998</v>
      </c>
      <c r="G7" s="1">
        <v>294.39999999999998</v>
      </c>
      <c r="H7" s="1">
        <v>588.79999999999995</v>
      </c>
      <c r="I7" s="1" t="s">
        <v>72</v>
      </c>
      <c r="J7" s="1">
        <v>1</v>
      </c>
      <c r="K7" s="1">
        <v>9.4</v>
      </c>
      <c r="L7" s="11" t="b">
        <v>1</v>
      </c>
      <c r="M7" s="11" t="b">
        <v>1</v>
      </c>
      <c r="N7" s="11" t="b">
        <v>0</v>
      </c>
      <c r="O7" s="11" t="b">
        <v>0</v>
      </c>
      <c r="P7" s="11" t="b">
        <v>0</v>
      </c>
      <c r="Q7" s="13" t="b">
        <v>0</v>
      </c>
    </row>
    <row r="8" spans="2:17" x14ac:dyDescent="0.2">
      <c r="B8" s="12" t="s">
        <v>255</v>
      </c>
      <c r="C8" s="1" t="s">
        <v>75</v>
      </c>
      <c r="D8" s="1" t="s">
        <v>76</v>
      </c>
      <c r="E8" s="1" t="str">
        <f>IF(表1[[#This Row],[建筑面积
m2]]="/","构筑物","建筑物")</f>
        <v>建筑物</v>
      </c>
      <c r="F8" s="1">
        <v>342.63</v>
      </c>
      <c r="G8" s="1">
        <v>628.27</v>
      </c>
      <c r="H8" s="1">
        <v>628.27</v>
      </c>
      <c r="I8" s="1" t="s">
        <v>77</v>
      </c>
      <c r="J8" s="1">
        <v>2</v>
      </c>
      <c r="K8" s="1">
        <v>15.9</v>
      </c>
      <c r="L8" s="11" t="b">
        <v>1</v>
      </c>
      <c r="M8" s="11" t="b">
        <v>1</v>
      </c>
      <c r="N8" s="11" t="b">
        <v>1</v>
      </c>
      <c r="O8" s="11" t="b">
        <v>0</v>
      </c>
      <c r="P8" s="11" t="b">
        <v>0</v>
      </c>
      <c r="Q8" s="13" t="b">
        <v>0</v>
      </c>
    </row>
    <row r="9" spans="2:17" x14ac:dyDescent="0.2">
      <c r="B9" s="12"/>
      <c r="C9" s="1"/>
      <c r="D9" s="1" t="s">
        <v>79</v>
      </c>
      <c r="E9" s="1" t="str">
        <f>IF(表1[[#This Row],[建筑面积
m2]]="/","构筑物","建筑物")</f>
        <v>构筑物</v>
      </c>
      <c r="F9" s="1">
        <v>81</v>
      </c>
      <c r="G9" s="1" t="s">
        <v>80</v>
      </c>
      <c r="H9" s="1">
        <v>81</v>
      </c>
      <c r="I9" s="1" t="s">
        <v>81</v>
      </c>
      <c r="J9" s="1" t="s">
        <v>177</v>
      </c>
      <c r="K9" s="1" t="s">
        <v>177</v>
      </c>
      <c r="L9" s="11" t="b">
        <v>1</v>
      </c>
      <c r="M9" s="11" t="b">
        <v>1</v>
      </c>
      <c r="N9" s="1"/>
      <c r="O9" s="11" t="b">
        <v>0</v>
      </c>
      <c r="P9" s="11" t="b">
        <v>0</v>
      </c>
      <c r="Q9" s="10"/>
    </row>
    <row r="10" spans="2:17" x14ac:dyDescent="0.2">
      <c r="B10" s="12"/>
      <c r="C10" s="1"/>
      <c r="D10" s="1" t="s">
        <v>82</v>
      </c>
      <c r="E10" s="1" t="str">
        <f>IF(表1[[#This Row],[建筑面积
m2]]="/","构筑物","建筑物")</f>
        <v>构筑物</v>
      </c>
      <c r="F10" s="1">
        <v>189.77</v>
      </c>
      <c r="G10" s="1" t="s">
        <v>80</v>
      </c>
      <c r="H10" s="1">
        <v>189.77</v>
      </c>
      <c r="I10" s="1" t="s">
        <v>81</v>
      </c>
      <c r="J10" s="1" t="s">
        <v>177</v>
      </c>
      <c r="K10" s="1" t="s">
        <v>177</v>
      </c>
      <c r="L10" s="11" t="b">
        <v>1</v>
      </c>
      <c r="M10" s="11" t="b">
        <v>1</v>
      </c>
      <c r="N10" s="1"/>
      <c r="O10" s="11" t="b">
        <v>0</v>
      </c>
      <c r="P10" s="11" t="b">
        <v>0</v>
      </c>
      <c r="Q10" s="10"/>
    </row>
    <row r="11" spans="2:17" x14ac:dyDescent="0.2">
      <c r="B11" s="12"/>
      <c r="C11" s="1"/>
      <c r="D11" s="1" t="s">
        <v>83</v>
      </c>
      <c r="E11" s="1" t="str">
        <f>IF(表1[[#This Row],[建筑面积
m2]]="/","构筑物","建筑物")</f>
        <v>构筑物</v>
      </c>
      <c r="F11" s="1">
        <v>252.96</v>
      </c>
      <c r="G11" s="1" t="s">
        <v>80</v>
      </c>
      <c r="H11" s="1">
        <v>252.96</v>
      </c>
      <c r="I11" s="1" t="s">
        <v>84</v>
      </c>
      <c r="J11" s="1" t="s">
        <v>177</v>
      </c>
      <c r="K11" s="1" t="s">
        <v>177</v>
      </c>
      <c r="L11" s="11" t="b">
        <v>1</v>
      </c>
      <c r="M11" s="11" t="b">
        <v>1</v>
      </c>
      <c r="N11" s="1"/>
      <c r="O11" s="11" t="b">
        <v>0</v>
      </c>
      <c r="P11" s="11" t="b">
        <v>0</v>
      </c>
      <c r="Q11" s="10"/>
    </row>
    <row r="12" spans="2:17" x14ac:dyDescent="0.2">
      <c r="B12" s="12"/>
      <c r="C12" s="1"/>
      <c r="D12" s="1" t="s">
        <v>85</v>
      </c>
      <c r="E12" s="1" t="str">
        <f>IF(表1[[#This Row],[建筑面积
m2]]="/","构筑物","建筑物")</f>
        <v>构筑物</v>
      </c>
      <c r="F12" s="1">
        <v>46.2</v>
      </c>
      <c r="G12" s="1" t="s">
        <v>80</v>
      </c>
      <c r="H12" s="1">
        <v>46.2</v>
      </c>
      <c r="I12" s="1" t="s">
        <v>177</v>
      </c>
      <c r="J12" s="1" t="s">
        <v>80</v>
      </c>
      <c r="K12" s="1" t="s">
        <v>80</v>
      </c>
      <c r="L12" s="11" t="b">
        <v>1</v>
      </c>
      <c r="M12" s="11" t="b">
        <v>1</v>
      </c>
      <c r="N12" s="1"/>
      <c r="O12" s="11" t="b">
        <v>0</v>
      </c>
      <c r="P12" s="11" t="b">
        <v>0</v>
      </c>
      <c r="Q12" s="10"/>
    </row>
    <row r="13" spans="2:17" x14ac:dyDescent="0.2">
      <c r="B13" s="12" t="s">
        <v>255</v>
      </c>
      <c r="C13" s="1" t="s">
        <v>86</v>
      </c>
      <c r="D13" s="1" t="s">
        <v>87</v>
      </c>
      <c r="E13" s="1" t="str">
        <f>IF(表1[[#This Row],[建筑面积
m2]]="/","构筑物","建筑物")</f>
        <v>建筑物</v>
      </c>
      <c r="F13" s="1">
        <v>5543.68</v>
      </c>
      <c r="G13" s="1">
        <v>5543.68</v>
      </c>
      <c r="H13" s="1">
        <v>11087.36</v>
      </c>
      <c r="I13" s="1" t="s">
        <v>77</v>
      </c>
      <c r="J13" s="1">
        <v>1</v>
      </c>
      <c r="K13" s="1">
        <v>11.8</v>
      </c>
      <c r="L13" s="11" t="b">
        <v>1</v>
      </c>
      <c r="M13" s="11" t="b">
        <v>1</v>
      </c>
      <c r="N13" s="11" t="b">
        <v>1</v>
      </c>
      <c r="O13" s="11" t="b">
        <v>0</v>
      </c>
      <c r="P13" s="11" t="b">
        <v>0</v>
      </c>
      <c r="Q13" s="13" t="b">
        <v>0</v>
      </c>
    </row>
    <row r="14" spans="2:17" x14ac:dyDescent="0.2">
      <c r="B14" s="12"/>
      <c r="C14" s="1"/>
      <c r="D14" s="1" t="s">
        <v>89</v>
      </c>
      <c r="E14" s="1" t="str">
        <f>IF(表1[[#This Row],[建筑面积
m2]]="/","构筑物","建筑物")</f>
        <v>建筑物</v>
      </c>
      <c r="F14" s="1">
        <v>286.74</v>
      </c>
      <c r="G14" s="1">
        <v>286.74</v>
      </c>
      <c r="H14" s="1">
        <v>286.74</v>
      </c>
      <c r="I14" s="1" t="s">
        <v>77</v>
      </c>
      <c r="J14" s="1" t="s">
        <v>177</v>
      </c>
      <c r="K14" s="1">
        <v>7.6</v>
      </c>
      <c r="L14" s="11" t="b">
        <v>1</v>
      </c>
      <c r="M14" s="11" t="b">
        <v>1</v>
      </c>
      <c r="N14" s="11" t="b">
        <v>1</v>
      </c>
      <c r="O14" s="11" t="b">
        <v>0</v>
      </c>
      <c r="P14" s="11" t="b">
        <v>0</v>
      </c>
      <c r="Q14" s="13" t="b">
        <v>0</v>
      </c>
    </row>
    <row r="15" spans="2:17" x14ac:dyDescent="0.2">
      <c r="B15" s="12"/>
      <c r="C15" s="1"/>
      <c r="D15" s="1" t="s">
        <v>83</v>
      </c>
      <c r="E15" s="1" t="str">
        <f>IF(表1[[#This Row],[建筑面积
m2]]="/","构筑物","建筑物")</f>
        <v>构筑物</v>
      </c>
      <c r="F15" s="1">
        <v>754.88</v>
      </c>
      <c r="G15" s="1" t="s">
        <v>80</v>
      </c>
      <c r="H15" s="1">
        <v>1509.76</v>
      </c>
      <c r="I15" s="1" t="s">
        <v>77</v>
      </c>
      <c r="J15" s="1">
        <v>1</v>
      </c>
      <c r="K15" s="1">
        <v>10.5</v>
      </c>
      <c r="L15" s="11" t="b">
        <v>1</v>
      </c>
      <c r="M15" s="11" t="b">
        <v>1</v>
      </c>
      <c r="N15" s="1"/>
      <c r="O15" s="11" t="b">
        <v>0</v>
      </c>
      <c r="P15" s="11" t="b">
        <v>0</v>
      </c>
      <c r="Q15" s="10"/>
    </row>
    <row r="16" spans="2:17" x14ac:dyDescent="0.2">
      <c r="B16" s="12"/>
      <c r="C16" s="1"/>
      <c r="D16" s="1" t="s">
        <v>90</v>
      </c>
      <c r="E16" s="1" t="str">
        <f>IF(表1[[#This Row],[建筑面积
m2]]="/","构筑物","建筑物")</f>
        <v>构筑物</v>
      </c>
      <c r="F16" s="1">
        <v>90.1</v>
      </c>
      <c r="G16" s="1" t="s">
        <v>80</v>
      </c>
      <c r="H16" s="1">
        <v>90.1</v>
      </c>
      <c r="I16" s="1" t="s">
        <v>77</v>
      </c>
      <c r="J16" s="1">
        <v>1</v>
      </c>
      <c r="K16" s="1">
        <v>6</v>
      </c>
      <c r="L16" s="11" t="b">
        <v>1</v>
      </c>
      <c r="M16" s="11" t="b">
        <v>1</v>
      </c>
      <c r="N16" s="1"/>
      <c r="O16" s="11" t="b">
        <v>0</v>
      </c>
      <c r="P16" s="11" t="b">
        <v>0</v>
      </c>
      <c r="Q16" s="10"/>
    </row>
    <row r="17" spans="2:17" x14ac:dyDescent="0.2">
      <c r="B17" s="12"/>
      <c r="C17" s="1"/>
      <c r="D17" s="1" t="s">
        <v>91</v>
      </c>
      <c r="E17" s="1" t="str">
        <f>IF(表1[[#This Row],[建筑面积
m2]]="/","构筑物","建筑物")</f>
        <v>构筑物</v>
      </c>
      <c r="F17" s="1">
        <v>52.8</v>
      </c>
      <c r="G17" s="1" t="s">
        <v>80</v>
      </c>
      <c r="H17" s="1">
        <v>52.8</v>
      </c>
      <c r="I17" s="1" t="s">
        <v>177</v>
      </c>
      <c r="J17" s="1" t="s">
        <v>177</v>
      </c>
      <c r="K17" s="1" t="s">
        <v>177</v>
      </c>
      <c r="L17" s="11" t="b">
        <v>1</v>
      </c>
      <c r="M17" s="11" t="b">
        <v>1</v>
      </c>
      <c r="N17" s="1"/>
      <c r="O17" s="11" t="b">
        <v>0</v>
      </c>
      <c r="P17" s="11" t="b">
        <v>0</v>
      </c>
      <c r="Q17" s="10"/>
    </row>
    <row r="18" spans="2:17" x14ac:dyDescent="0.2">
      <c r="B18" s="12"/>
      <c r="C18" s="1"/>
      <c r="D18" s="1" t="s">
        <v>266</v>
      </c>
      <c r="E18" s="1" t="str">
        <f>IF(表1[[#This Row],[建筑面积
m2]]="/","构筑物","建筑物")</f>
        <v>构筑物</v>
      </c>
      <c r="F18" s="1">
        <v>292.56</v>
      </c>
      <c r="G18" s="1" t="s">
        <v>80</v>
      </c>
      <c r="H18" s="1">
        <v>292.56</v>
      </c>
      <c r="I18" s="1" t="s">
        <v>177</v>
      </c>
      <c r="J18" s="1" t="s">
        <v>80</v>
      </c>
      <c r="K18" s="1" t="s">
        <v>80</v>
      </c>
      <c r="L18" s="11" t="b">
        <v>1</v>
      </c>
      <c r="M18" s="11" t="b">
        <v>1</v>
      </c>
      <c r="N18" s="1"/>
      <c r="O18" s="11" t="b">
        <v>0</v>
      </c>
      <c r="P18" s="11" t="b">
        <v>0</v>
      </c>
      <c r="Q18" s="10"/>
    </row>
    <row r="19" spans="2:17" x14ac:dyDescent="0.2">
      <c r="B19" s="12"/>
      <c r="C19" s="1" t="s">
        <v>86</v>
      </c>
      <c r="D19" s="1" t="s">
        <v>93</v>
      </c>
      <c r="E19" s="1" t="str">
        <f>IF(表1[[#This Row],[建筑面积
m2]]="/","构筑物","建筑物")</f>
        <v>构筑物</v>
      </c>
      <c r="F19" s="1">
        <v>761.04</v>
      </c>
      <c r="G19" s="1" t="s">
        <v>80</v>
      </c>
      <c r="H19" s="1">
        <v>1881.2</v>
      </c>
      <c r="I19" s="1" t="s">
        <v>80</v>
      </c>
      <c r="J19" s="1" t="s">
        <v>177</v>
      </c>
      <c r="K19" s="1" t="s">
        <v>177</v>
      </c>
      <c r="L19" s="11" t="b">
        <v>1</v>
      </c>
      <c r="M19" s="11" t="b">
        <v>1</v>
      </c>
      <c r="N19" s="1"/>
      <c r="O19" s="11" t="b">
        <v>0</v>
      </c>
      <c r="P19" s="11" t="b">
        <v>0</v>
      </c>
      <c r="Q19" s="10"/>
    </row>
    <row r="20" spans="2:17" x14ac:dyDescent="0.2">
      <c r="B20" s="12"/>
      <c r="C20" s="1"/>
      <c r="D20" s="1" t="s">
        <v>94</v>
      </c>
      <c r="E20" s="1" t="str">
        <f>IF(表1[[#This Row],[建筑面积
m2]]="/","构筑物","建筑物")</f>
        <v>构筑物</v>
      </c>
      <c r="F20" s="1">
        <v>214.14</v>
      </c>
      <c r="G20" s="1" t="s">
        <v>80</v>
      </c>
      <c r="H20" s="1">
        <v>214.14</v>
      </c>
      <c r="I20" s="1" t="s">
        <v>177</v>
      </c>
      <c r="J20" s="1" t="s">
        <v>177</v>
      </c>
      <c r="K20" s="1" t="s">
        <v>177</v>
      </c>
      <c r="L20" s="11" t="b">
        <v>1</v>
      </c>
      <c r="M20" s="11" t="b">
        <v>1</v>
      </c>
      <c r="N20" s="1"/>
      <c r="O20" s="11" t="b">
        <v>0</v>
      </c>
      <c r="P20" s="11" t="b">
        <v>0</v>
      </c>
      <c r="Q20" s="10"/>
    </row>
    <row r="21" spans="2:17" x14ac:dyDescent="0.2">
      <c r="B21" s="12"/>
      <c r="C21" s="1" t="s">
        <v>95</v>
      </c>
      <c r="D21" s="1" t="s">
        <v>76</v>
      </c>
      <c r="E21" s="1" t="str">
        <f>IF(表1[[#This Row],[建筑面积
m2]]="/","构筑物","建筑物")</f>
        <v>建筑物</v>
      </c>
      <c r="F21" s="1">
        <v>264.29000000000002</v>
      </c>
      <c r="G21" s="1">
        <v>520.29999999999995</v>
      </c>
      <c r="H21" s="1">
        <v>528.55999999999995</v>
      </c>
      <c r="I21" s="1" t="s">
        <v>77</v>
      </c>
      <c r="J21" s="1">
        <v>2</v>
      </c>
      <c r="K21" s="1">
        <v>15.9</v>
      </c>
      <c r="L21" s="11" t="b">
        <v>1</v>
      </c>
      <c r="M21" s="11" t="b">
        <v>1</v>
      </c>
      <c r="N21" s="11" t="b">
        <v>1</v>
      </c>
      <c r="O21" s="11" t="b">
        <v>0</v>
      </c>
      <c r="P21" s="11" t="b">
        <v>0</v>
      </c>
      <c r="Q21" s="13" t="b">
        <v>0</v>
      </c>
    </row>
    <row r="22" spans="2:17" x14ac:dyDescent="0.2">
      <c r="B22" s="12"/>
      <c r="C22" s="1"/>
      <c r="D22" s="1" t="s">
        <v>96</v>
      </c>
      <c r="E22" s="1" t="str">
        <f>IF(表1[[#This Row],[建筑面积
m2]]="/","构筑物","建筑物")</f>
        <v>建筑物</v>
      </c>
      <c r="F22" s="1">
        <v>413.95</v>
      </c>
      <c r="G22" s="1">
        <v>413.95</v>
      </c>
      <c r="H22" s="1">
        <v>413.95</v>
      </c>
      <c r="I22" s="1" t="s">
        <v>77</v>
      </c>
      <c r="J22" s="1">
        <v>1</v>
      </c>
      <c r="K22" s="1">
        <v>7.7</v>
      </c>
      <c r="L22" s="11" t="b">
        <v>1</v>
      </c>
      <c r="M22" s="11" t="b">
        <v>1</v>
      </c>
      <c r="N22" s="11" t="b">
        <v>1</v>
      </c>
      <c r="O22" s="11" t="b">
        <v>0</v>
      </c>
      <c r="P22" s="11" t="b">
        <v>0</v>
      </c>
      <c r="Q22" s="13" t="b">
        <v>0</v>
      </c>
    </row>
    <row r="23" spans="2:17" x14ac:dyDescent="0.2">
      <c r="B23" s="12"/>
      <c r="C23" s="1"/>
      <c r="D23" s="1" t="s">
        <v>97</v>
      </c>
      <c r="E23" s="1" t="str">
        <f>IF(表1[[#This Row],[建筑面积
m2]]="/","构筑物","建筑物")</f>
        <v>建筑物</v>
      </c>
      <c r="F23" s="1">
        <v>67.599999999999994</v>
      </c>
      <c r="G23" s="1">
        <v>67.599999999999994</v>
      </c>
      <c r="H23" s="1">
        <v>67.599999999999994</v>
      </c>
      <c r="I23" s="1" t="s">
        <v>77</v>
      </c>
      <c r="J23" s="1">
        <v>1</v>
      </c>
      <c r="K23" s="1">
        <v>6.3</v>
      </c>
      <c r="L23" s="11" t="b">
        <v>1</v>
      </c>
      <c r="M23" s="11" t="b">
        <v>1</v>
      </c>
      <c r="N23" s="11" t="b">
        <v>1</v>
      </c>
      <c r="O23" s="11" t="b">
        <v>0</v>
      </c>
      <c r="P23" s="11" t="b">
        <v>0</v>
      </c>
      <c r="Q23" s="13" t="b">
        <v>0</v>
      </c>
    </row>
    <row r="24" spans="2:17" x14ac:dyDescent="0.2">
      <c r="B24" s="12"/>
      <c r="C24" s="1"/>
      <c r="D24" s="1" t="s">
        <v>98</v>
      </c>
      <c r="E24" s="1" t="str">
        <f>IF(表1[[#This Row],[建筑面积
m2]]="/","构筑物","建筑物")</f>
        <v>建筑物</v>
      </c>
      <c r="F24" s="1">
        <v>671.76</v>
      </c>
      <c r="G24" s="1">
        <v>671.76</v>
      </c>
      <c r="H24" s="1">
        <v>671.76</v>
      </c>
      <c r="I24" s="1" t="s">
        <v>77</v>
      </c>
      <c r="J24" s="1">
        <v>1</v>
      </c>
      <c r="K24" s="1">
        <v>7.6</v>
      </c>
      <c r="L24" s="11" t="b">
        <v>1</v>
      </c>
      <c r="M24" s="11" t="b">
        <v>1</v>
      </c>
      <c r="N24" s="11" t="b">
        <v>1</v>
      </c>
      <c r="O24" s="11" t="b">
        <v>0</v>
      </c>
      <c r="P24" s="11" t="b">
        <v>0</v>
      </c>
      <c r="Q24" s="13" t="b">
        <v>0</v>
      </c>
    </row>
    <row r="25" spans="2:17" x14ac:dyDescent="0.2">
      <c r="B25" s="12"/>
      <c r="C25" s="1"/>
      <c r="D25" s="1" t="s">
        <v>99</v>
      </c>
      <c r="E25" s="1" t="str">
        <f>IF(表1[[#This Row],[建筑面积
m2]]="/","构筑物","建筑物")</f>
        <v>构筑物</v>
      </c>
      <c r="F25" s="1">
        <v>226.2</v>
      </c>
      <c r="G25" s="1" t="s">
        <v>80</v>
      </c>
      <c r="H25" s="1">
        <v>226.2</v>
      </c>
      <c r="I25" s="1" t="s">
        <v>177</v>
      </c>
      <c r="J25" s="1" t="s">
        <v>177</v>
      </c>
      <c r="K25" s="1" t="s">
        <v>177</v>
      </c>
      <c r="L25" s="11" t="b">
        <v>1</v>
      </c>
      <c r="M25" s="11" t="b">
        <v>1</v>
      </c>
      <c r="N25" s="1"/>
      <c r="O25" s="11" t="b">
        <v>0</v>
      </c>
      <c r="P25" s="11" t="b">
        <v>0</v>
      </c>
      <c r="Q25" s="10"/>
    </row>
    <row r="26" spans="2:17" x14ac:dyDescent="0.2">
      <c r="B26" s="12"/>
      <c r="C26" s="1"/>
      <c r="D26" s="1" t="s">
        <v>100</v>
      </c>
      <c r="E26" s="1" t="str">
        <f>IF(表1[[#This Row],[建筑面积
m2]]="/","构筑物","建筑物")</f>
        <v>构筑物</v>
      </c>
      <c r="F26" s="1">
        <v>51.04</v>
      </c>
      <c r="G26" s="1" t="s">
        <v>80</v>
      </c>
      <c r="H26" s="1">
        <v>51.04</v>
      </c>
      <c r="I26" s="1" t="s">
        <v>177</v>
      </c>
      <c r="J26" s="1" t="s">
        <v>177</v>
      </c>
      <c r="K26" s="1" t="s">
        <v>177</v>
      </c>
      <c r="L26" s="11" t="b">
        <v>1</v>
      </c>
      <c r="M26" s="11" t="b">
        <v>1</v>
      </c>
      <c r="N26" s="1"/>
      <c r="O26" s="11" t="b">
        <v>0</v>
      </c>
      <c r="P26" s="11" t="b">
        <v>0</v>
      </c>
      <c r="Q26" s="10"/>
    </row>
    <row r="27" spans="2:17" x14ac:dyDescent="0.2">
      <c r="B27" s="12"/>
      <c r="C27" s="1"/>
      <c r="D27" s="1" t="s">
        <v>101</v>
      </c>
      <c r="E27" s="1" t="str">
        <f>IF(表1[[#This Row],[建筑面积
m2]]="/","构筑物","建筑物")</f>
        <v>构筑物</v>
      </c>
      <c r="F27" s="1">
        <v>139.04</v>
      </c>
      <c r="G27" s="1" t="s">
        <v>80</v>
      </c>
      <c r="H27" s="1">
        <v>139.04</v>
      </c>
      <c r="I27" s="1" t="s">
        <v>177</v>
      </c>
      <c r="J27" s="1" t="s">
        <v>177</v>
      </c>
      <c r="K27" s="1" t="s">
        <v>177</v>
      </c>
      <c r="L27" s="11" t="b">
        <v>1</v>
      </c>
      <c r="M27" s="11" t="b">
        <v>1</v>
      </c>
      <c r="N27" s="1"/>
      <c r="O27" s="11" t="b">
        <v>0</v>
      </c>
      <c r="P27" s="11" t="b">
        <v>0</v>
      </c>
      <c r="Q27" s="10"/>
    </row>
    <row r="28" spans="2:17" x14ac:dyDescent="0.2">
      <c r="B28" s="12"/>
      <c r="C28" s="1"/>
      <c r="D28" s="1" t="s">
        <v>102</v>
      </c>
      <c r="E28" s="1" t="str">
        <f>IF(表1[[#This Row],[建筑面积
m2]]="/","构筑物","建筑物")</f>
        <v>构筑物</v>
      </c>
      <c r="F28" s="1">
        <v>67</v>
      </c>
      <c r="G28" s="1" t="s">
        <v>80</v>
      </c>
      <c r="H28" s="1">
        <v>67</v>
      </c>
      <c r="I28" s="1" t="s">
        <v>177</v>
      </c>
      <c r="J28" s="1" t="s">
        <v>177</v>
      </c>
      <c r="K28" s="1" t="s">
        <v>177</v>
      </c>
      <c r="L28" s="11" t="b">
        <v>1</v>
      </c>
      <c r="M28" s="11" t="b">
        <v>1</v>
      </c>
      <c r="N28" s="1"/>
      <c r="O28" s="11" t="b">
        <v>0</v>
      </c>
      <c r="P28" s="11" t="b">
        <v>0</v>
      </c>
      <c r="Q28" s="10"/>
    </row>
    <row r="29" spans="2:17" x14ac:dyDescent="0.2">
      <c r="B29" s="12"/>
      <c r="C29" s="1"/>
      <c r="D29" s="1" t="s">
        <v>103</v>
      </c>
      <c r="E29" s="1" t="str">
        <f>IF(表1[[#This Row],[建筑面积
m2]]="/","构筑物","建筑物")</f>
        <v>构筑物</v>
      </c>
      <c r="F29" s="1">
        <v>353.69</v>
      </c>
      <c r="G29" s="1" t="s">
        <v>80</v>
      </c>
      <c r="H29" s="1">
        <v>353.69</v>
      </c>
      <c r="I29" s="1" t="s">
        <v>177</v>
      </c>
      <c r="J29" s="1" t="s">
        <v>177</v>
      </c>
      <c r="K29" s="1" t="s">
        <v>177</v>
      </c>
      <c r="L29" s="11" t="b">
        <v>1</v>
      </c>
      <c r="M29" s="11" t="b">
        <v>1</v>
      </c>
      <c r="N29" s="1"/>
      <c r="O29" s="11" t="b">
        <v>0</v>
      </c>
      <c r="P29" s="11" t="b">
        <v>0</v>
      </c>
      <c r="Q29" s="10"/>
    </row>
    <row r="30" spans="2:17" x14ac:dyDescent="0.2">
      <c r="B30" s="12"/>
      <c r="C30" s="1"/>
      <c r="D30" s="1" t="s">
        <v>265</v>
      </c>
      <c r="E30" s="1" t="str">
        <f>IF(表1[[#This Row],[建筑面积
m2]]="/","构筑物","建筑物")</f>
        <v>构筑物</v>
      </c>
      <c r="F30" s="1">
        <v>4460.9799999999996</v>
      </c>
      <c r="G30" s="1" t="s">
        <v>80</v>
      </c>
      <c r="H30" s="1">
        <v>4460.9799999999996</v>
      </c>
      <c r="I30" s="1" t="s">
        <v>177</v>
      </c>
      <c r="J30" s="1" t="s">
        <v>177</v>
      </c>
      <c r="K30" s="1" t="s">
        <v>177</v>
      </c>
      <c r="L30" s="11" t="b">
        <v>1</v>
      </c>
      <c r="M30" s="11" t="b">
        <v>1</v>
      </c>
      <c r="N30" s="1"/>
      <c r="O30" s="11" t="b">
        <v>0</v>
      </c>
      <c r="P30" s="11" t="b">
        <v>0</v>
      </c>
      <c r="Q30" s="10"/>
    </row>
    <row r="31" spans="2:17" x14ac:dyDescent="0.2">
      <c r="B31" s="12"/>
      <c r="C31" s="1"/>
      <c r="D31" s="1" t="s">
        <v>105</v>
      </c>
      <c r="E31" s="1" t="str">
        <f>IF(表1[[#This Row],[建筑面积
m2]]="/","构筑物","建筑物")</f>
        <v>构筑物</v>
      </c>
      <c r="F31" s="1">
        <v>1601.95</v>
      </c>
      <c r="G31" s="1" t="s">
        <v>80</v>
      </c>
      <c r="H31" s="1">
        <v>1601.95</v>
      </c>
      <c r="I31" s="1" t="s">
        <v>177</v>
      </c>
      <c r="J31" s="1" t="s">
        <v>177</v>
      </c>
      <c r="K31" s="1" t="s">
        <v>177</v>
      </c>
      <c r="L31" s="11" t="b">
        <v>1</v>
      </c>
      <c r="M31" s="11" t="b">
        <v>1</v>
      </c>
      <c r="N31" s="1"/>
      <c r="O31" s="11" t="b">
        <v>0</v>
      </c>
      <c r="P31" s="11" t="b">
        <v>0</v>
      </c>
      <c r="Q31" s="10"/>
    </row>
    <row r="32" spans="2:17" x14ac:dyDescent="0.2">
      <c r="B32" s="12"/>
      <c r="C32" s="1"/>
      <c r="D32" s="1" t="s">
        <v>106</v>
      </c>
      <c r="E32" s="1" t="str">
        <f>IF(表1[[#This Row],[建筑面积
m2]]="/","构筑物","建筑物")</f>
        <v>构筑物</v>
      </c>
      <c r="F32" s="1">
        <v>2133.21</v>
      </c>
      <c r="G32" s="1" t="s">
        <v>80</v>
      </c>
      <c r="H32" s="1">
        <v>2133.21</v>
      </c>
      <c r="I32" s="1" t="s">
        <v>177</v>
      </c>
      <c r="J32" s="1" t="s">
        <v>177</v>
      </c>
      <c r="K32" s="1" t="s">
        <v>177</v>
      </c>
      <c r="L32" s="11" t="b">
        <v>1</v>
      </c>
      <c r="M32" s="11" t="b">
        <v>1</v>
      </c>
      <c r="N32" s="1"/>
      <c r="O32" s="11" t="b">
        <v>0</v>
      </c>
      <c r="P32" s="11" t="b">
        <v>0</v>
      </c>
      <c r="Q32" s="10"/>
    </row>
    <row r="33" spans="2:17" x14ac:dyDescent="0.2">
      <c r="B33" s="12"/>
      <c r="C33" s="1"/>
      <c r="D33" s="1" t="s">
        <v>107</v>
      </c>
      <c r="E33" s="1" t="str">
        <f>IF(表1[[#This Row],[建筑面积
m2]]="/","构筑物","建筑物")</f>
        <v>构筑物</v>
      </c>
      <c r="F33" s="1">
        <v>3181.08</v>
      </c>
      <c r="G33" s="1" t="s">
        <v>80</v>
      </c>
      <c r="H33" s="1">
        <v>3181.08</v>
      </c>
      <c r="I33" s="1" t="s">
        <v>177</v>
      </c>
      <c r="J33" s="1" t="s">
        <v>177</v>
      </c>
      <c r="K33" s="1" t="s">
        <v>177</v>
      </c>
      <c r="L33" s="11" t="b">
        <v>1</v>
      </c>
      <c r="M33" s="11" t="b">
        <v>1</v>
      </c>
      <c r="N33" s="1"/>
      <c r="O33" s="11" t="b">
        <v>0</v>
      </c>
      <c r="P33" s="11" t="b">
        <v>0</v>
      </c>
      <c r="Q33" s="10"/>
    </row>
    <row r="34" spans="2:17" x14ac:dyDescent="0.2">
      <c r="B34" s="12"/>
      <c r="C34" s="1"/>
      <c r="D34" s="1" t="s">
        <v>108</v>
      </c>
      <c r="E34" s="1" t="str">
        <f>IF(表1[[#This Row],[建筑面积
m2]]="/","构筑物","建筑物")</f>
        <v>构筑物</v>
      </c>
      <c r="F34" s="1">
        <v>3178.97</v>
      </c>
      <c r="G34" s="1" t="s">
        <v>80</v>
      </c>
      <c r="H34" s="1">
        <v>3178.97</v>
      </c>
      <c r="I34" s="1" t="s">
        <v>177</v>
      </c>
      <c r="J34" s="1" t="s">
        <v>177</v>
      </c>
      <c r="K34" s="1" t="s">
        <v>177</v>
      </c>
      <c r="L34" s="11" t="b">
        <v>1</v>
      </c>
      <c r="M34" s="11" t="b">
        <v>1</v>
      </c>
      <c r="N34" s="1"/>
      <c r="O34" s="11" t="b">
        <v>0</v>
      </c>
      <c r="P34" s="11" t="b">
        <v>0</v>
      </c>
      <c r="Q34" s="10"/>
    </row>
    <row r="35" spans="2:17" x14ac:dyDescent="0.2">
      <c r="B35" s="12"/>
      <c r="C35" s="1"/>
      <c r="D35" s="1" t="s">
        <v>109</v>
      </c>
      <c r="E35" s="1" t="str">
        <f>IF(表1[[#This Row],[建筑面积
m2]]="/","构筑物","建筑物")</f>
        <v>构筑物</v>
      </c>
      <c r="F35" s="1">
        <v>19.64</v>
      </c>
      <c r="G35" s="1" t="s">
        <v>80</v>
      </c>
      <c r="H35" s="1">
        <v>19.64</v>
      </c>
      <c r="I35" s="1" t="s">
        <v>177</v>
      </c>
      <c r="J35" s="1" t="s">
        <v>177</v>
      </c>
      <c r="K35" s="1" t="s">
        <v>177</v>
      </c>
      <c r="L35" s="11" t="b">
        <v>1</v>
      </c>
      <c r="M35" s="11" t="b">
        <v>1</v>
      </c>
      <c r="N35" s="1"/>
      <c r="O35" s="11" t="b">
        <v>0</v>
      </c>
      <c r="P35" s="11" t="b">
        <v>0</v>
      </c>
      <c r="Q35" s="10"/>
    </row>
    <row r="36" spans="2:17" x14ac:dyDescent="0.2">
      <c r="B36" s="12"/>
      <c r="C36" s="1"/>
      <c r="D36" s="1" t="s">
        <v>110</v>
      </c>
      <c r="E36" s="1" t="str">
        <f>IF(表1[[#This Row],[建筑面积
m2]]="/","构筑物","建筑物")</f>
        <v>构筑物</v>
      </c>
      <c r="F36" s="1">
        <v>184</v>
      </c>
      <c r="G36" s="1" t="s">
        <v>80</v>
      </c>
      <c r="H36" s="1">
        <v>184</v>
      </c>
      <c r="I36" s="1" t="s">
        <v>177</v>
      </c>
      <c r="J36" s="1" t="s">
        <v>177</v>
      </c>
      <c r="K36" s="1" t="s">
        <v>177</v>
      </c>
      <c r="L36" s="11" t="b">
        <v>1</v>
      </c>
      <c r="M36" s="11" t="b">
        <v>1</v>
      </c>
      <c r="N36" s="1"/>
      <c r="O36" s="11" t="b">
        <v>0</v>
      </c>
      <c r="P36" s="11" t="b">
        <v>0</v>
      </c>
      <c r="Q36" s="10"/>
    </row>
    <row r="37" spans="2:17" x14ac:dyDescent="0.2">
      <c r="B37" s="12"/>
      <c r="C37" s="1"/>
      <c r="D37" s="1" t="s">
        <v>111</v>
      </c>
      <c r="E37" s="1" t="str">
        <f>IF(表1[[#This Row],[建筑面积
m2]]="/","构筑物","建筑物")</f>
        <v>构筑物</v>
      </c>
      <c r="F37" s="1">
        <v>297.5</v>
      </c>
      <c r="G37" s="1" t="s">
        <v>80</v>
      </c>
      <c r="H37" s="1">
        <v>297.5</v>
      </c>
      <c r="I37" s="1" t="s">
        <v>177</v>
      </c>
      <c r="J37" s="1" t="s">
        <v>177</v>
      </c>
      <c r="K37" s="1" t="s">
        <v>177</v>
      </c>
      <c r="L37" s="11" t="b">
        <v>1</v>
      </c>
      <c r="M37" s="11" t="b">
        <v>1</v>
      </c>
      <c r="N37" s="1"/>
      <c r="O37" s="11" t="b">
        <v>0</v>
      </c>
      <c r="P37" s="11" t="b">
        <v>0</v>
      </c>
      <c r="Q37" s="10"/>
    </row>
    <row r="38" spans="2:17" x14ac:dyDescent="0.2">
      <c r="B38" s="12"/>
      <c r="C38" s="1"/>
      <c r="D38" s="1" t="s">
        <v>85</v>
      </c>
      <c r="E38" s="1" t="str">
        <f>IF(表1[[#This Row],[建筑面积
m2]]="/","构筑物","建筑物")</f>
        <v>构筑物</v>
      </c>
      <c r="F38" s="1">
        <v>730.25</v>
      </c>
      <c r="G38" s="1" t="s">
        <v>80</v>
      </c>
      <c r="H38" s="1">
        <v>730.25</v>
      </c>
      <c r="I38" s="1" t="s">
        <v>177</v>
      </c>
      <c r="J38" s="1" t="s">
        <v>177</v>
      </c>
      <c r="K38" s="1" t="s">
        <v>177</v>
      </c>
      <c r="L38" s="11" t="b">
        <v>1</v>
      </c>
      <c r="M38" s="11" t="b">
        <v>1</v>
      </c>
      <c r="N38" s="1"/>
      <c r="O38" s="11" t="b">
        <v>0</v>
      </c>
      <c r="P38" s="11" t="b">
        <v>0</v>
      </c>
      <c r="Q38" s="10"/>
    </row>
    <row r="39" spans="2:17" x14ac:dyDescent="0.2">
      <c r="B39" s="12" t="s">
        <v>255</v>
      </c>
      <c r="C39" s="1" t="s">
        <v>112</v>
      </c>
      <c r="D39" s="1" t="s">
        <v>264</v>
      </c>
      <c r="E39" s="1" t="str">
        <f>IF(表1[[#This Row],[建筑面积
m2]]="/","构筑物","建筑物")</f>
        <v>建筑物</v>
      </c>
      <c r="F39" s="1">
        <v>682.34</v>
      </c>
      <c r="G39" s="1">
        <v>682.34</v>
      </c>
      <c r="H39" s="1">
        <v>1364.68</v>
      </c>
      <c r="I39" s="1" t="s">
        <v>69</v>
      </c>
      <c r="J39" s="1">
        <v>1</v>
      </c>
      <c r="K39" s="1">
        <v>8.1999999999999993</v>
      </c>
      <c r="L39" s="11" t="b">
        <v>1</v>
      </c>
      <c r="M39" s="11" t="b">
        <v>1</v>
      </c>
      <c r="N39" s="14" t="b">
        <v>1</v>
      </c>
      <c r="O39" s="11" t="b">
        <v>0</v>
      </c>
      <c r="P39" s="11" t="b">
        <v>0</v>
      </c>
      <c r="Q39" s="13" t="b">
        <v>0</v>
      </c>
    </row>
    <row r="40" spans="2:17" x14ac:dyDescent="0.2">
      <c r="B40" s="12"/>
      <c r="C40" s="1"/>
      <c r="D40" s="1" t="s">
        <v>114</v>
      </c>
      <c r="E40" s="1" t="str">
        <f>IF(表1[[#This Row],[建筑面积
m2]]="/","构筑物","建筑物")</f>
        <v>建筑物</v>
      </c>
      <c r="F40" s="1">
        <v>672</v>
      </c>
      <c r="G40" s="1">
        <v>1344</v>
      </c>
      <c r="H40" s="1">
        <v>1344</v>
      </c>
      <c r="I40" s="1" t="s">
        <v>69</v>
      </c>
      <c r="J40" s="1">
        <v>1</v>
      </c>
      <c r="K40" s="1">
        <v>8.1999999999999993</v>
      </c>
      <c r="L40" s="11" t="b">
        <v>1</v>
      </c>
      <c r="M40" s="11" t="b">
        <v>1</v>
      </c>
      <c r="N40" s="14" t="b">
        <v>1</v>
      </c>
      <c r="O40" s="11" t="b">
        <v>0</v>
      </c>
      <c r="P40" s="11" t="b">
        <v>0</v>
      </c>
      <c r="Q40" s="13" t="b">
        <v>0</v>
      </c>
    </row>
    <row r="41" spans="2:17" x14ac:dyDescent="0.2">
      <c r="B41" s="12"/>
      <c r="C41" s="1"/>
      <c r="D41" s="1" t="s">
        <v>115</v>
      </c>
      <c r="E41" s="1" t="str">
        <f>IF(表1[[#This Row],[建筑面积
m2]]="/","构筑物","建筑物")</f>
        <v>构筑物</v>
      </c>
      <c r="F41" s="1">
        <v>16434.3</v>
      </c>
      <c r="G41" s="1" t="s">
        <v>80</v>
      </c>
      <c r="H41" s="1">
        <v>16434.3</v>
      </c>
      <c r="I41" s="1" t="s">
        <v>80</v>
      </c>
      <c r="J41" s="1" t="s">
        <v>80</v>
      </c>
      <c r="K41" s="1" t="s">
        <v>80</v>
      </c>
      <c r="L41" s="11" t="b">
        <v>1</v>
      </c>
      <c r="M41" s="11" t="b">
        <v>1</v>
      </c>
      <c r="N41" s="1"/>
      <c r="O41" s="11" t="b">
        <v>0</v>
      </c>
      <c r="P41" s="11" t="b">
        <v>0</v>
      </c>
      <c r="Q41" s="10"/>
    </row>
    <row r="42" spans="2:17" x14ac:dyDescent="0.2">
      <c r="B42" s="12"/>
      <c r="C42" s="1"/>
      <c r="D42" s="1" t="s">
        <v>116</v>
      </c>
      <c r="E42" s="1" t="str">
        <f>IF(表1[[#This Row],[建筑面积
m2]]="/","构筑物","建筑物")</f>
        <v>建筑物</v>
      </c>
      <c r="F42" s="1">
        <v>131.25</v>
      </c>
      <c r="G42" s="1">
        <v>131.25</v>
      </c>
      <c r="H42" s="1">
        <v>131.25</v>
      </c>
      <c r="I42" s="1" t="s">
        <v>72</v>
      </c>
      <c r="J42" s="1">
        <v>1</v>
      </c>
      <c r="K42" s="1">
        <v>6</v>
      </c>
      <c r="L42" s="11" t="b">
        <v>1</v>
      </c>
      <c r="M42" s="11" t="b">
        <v>1</v>
      </c>
      <c r="N42" s="14" t="b">
        <v>1</v>
      </c>
      <c r="O42" s="11" t="b">
        <v>0</v>
      </c>
      <c r="P42" s="11" t="b">
        <v>0</v>
      </c>
      <c r="Q42" s="13" t="b">
        <v>0</v>
      </c>
    </row>
    <row r="43" spans="2:17" x14ac:dyDescent="0.2">
      <c r="B43" s="12" t="s">
        <v>263</v>
      </c>
      <c r="C43" s="1"/>
      <c r="D43" s="1" t="s">
        <v>118</v>
      </c>
      <c r="E43" s="1" t="str">
        <f>IF(表1[[#This Row],[建筑面积
m2]]="/","构筑物","建筑物")</f>
        <v>建筑物</v>
      </c>
      <c r="F43" s="1">
        <v>417</v>
      </c>
      <c r="G43" s="1">
        <v>834</v>
      </c>
      <c r="H43" s="1">
        <v>834</v>
      </c>
      <c r="I43" s="1" t="s">
        <v>69</v>
      </c>
      <c r="J43" s="1">
        <v>1</v>
      </c>
      <c r="K43" s="1">
        <v>8.1999999999999993</v>
      </c>
      <c r="L43" s="11" t="b">
        <v>1</v>
      </c>
      <c r="M43" s="11" t="b">
        <v>1</v>
      </c>
      <c r="N43" s="11" t="b">
        <v>0</v>
      </c>
      <c r="O43" s="11" t="b">
        <v>0</v>
      </c>
      <c r="P43" s="11" t="b">
        <v>0</v>
      </c>
      <c r="Q43" s="13" t="b">
        <v>0</v>
      </c>
    </row>
    <row r="44" spans="2:17" x14ac:dyDescent="0.2">
      <c r="B44" s="12" t="s">
        <v>262</v>
      </c>
      <c r="C44" s="1"/>
      <c r="D44" s="1" t="s">
        <v>120</v>
      </c>
      <c r="E44" s="1" t="str">
        <f>IF(表1[[#This Row],[建筑面积
m2]]="/","构筑物","建筑物")</f>
        <v>构筑物</v>
      </c>
      <c r="F44" s="1">
        <v>500</v>
      </c>
      <c r="G44" s="1" t="s">
        <v>80</v>
      </c>
      <c r="H44" s="1">
        <v>500</v>
      </c>
      <c r="I44" s="1" t="s">
        <v>80</v>
      </c>
      <c r="J44" s="1">
        <v>1</v>
      </c>
      <c r="K44" s="1" t="s">
        <v>80</v>
      </c>
      <c r="L44" s="11" t="b">
        <v>0</v>
      </c>
      <c r="M44" s="11" t="b">
        <v>0</v>
      </c>
      <c r="N44" s="1"/>
      <c r="O44" s="11" t="b">
        <v>0</v>
      </c>
      <c r="P44" s="11" t="b">
        <v>0</v>
      </c>
      <c r="Q44" s="10"/>
    </row>
    <row r="45" spans="2:17" x14ac:dyDescent="0.2">
      <c r="B45" s="12" t="s">
        <v>255</v>
      </c>
      <c r="C45" s="1"/>
      <c r="D45" s="1" t="s">
        <v>121</v>
      </c>
      <c r="E45" s="1" t="str">
        <f>IF(表1[[#This Row],[建筑面积
m2]]="/","构筑物","建筑物")</f>
        <v>建筑物</v>
      </c>
      <c r="F45" s="1">
        <v>1452.83</v>
      </c>
      <c r="G45" s="1">
        <v>2736.05</v>
      </c>
      <c r="H45" s="1">
        <v>2899.11</v>
      </c>
      <c r="I45" s="1" t="s">
        <v>72</v>
      </c>
      <c r="J45" s="1">
        <v>2</v>
      </c>
      <c r="K45" s="1">
        <v>11.2</v>
      </c>
      <c r="L45" s="11" t="b">
        <v>1</v>
      </c>
      <c r="M45" s="11" t="b">
        <v>1</v>
      </c>
      <c r="N45" s="11" t="b">
        <v>1</v>
      </c>
      <c r="O45" s="11" t="b">
        <v>0</v>
      </c>
      <c r="P45" s="11" t="b">
        <v>0</v>
      </c>
      <c r="Q45" s="13" t="b">
        <v>0</v>
      </c>
    </row>
    <row r="46" spans="2:17" x14ac:dyDescent="0.2">
      <c r="B46" s="12"/>
      <c r="C46" s="1"/>
      <c r="D46" s="1" t="s">
        <v>122</v>
      </c>
      <c r="E46" s="1" t="str">
        <f>IF(表1[[#This Row],[建筑面积
m2]]="/","构筑物","建筑物")</f>
        <v>建筑物</v>
      </c>
      <c r="F46" s="1">
        <v>677.04</v>
      </c>
      <c r="G46" s="1">
        <v>677.04</v>
      </c>
      <c r="H46" s="1">
        <v>677.04</v>
      </c>
      <c r="I46" s="1" t="s">
        <v>72</v>
      </c>
      <c r="J46" s="1">
        <v>1</v>
      </c>
      <c r="K46" s="1">
        <v>7.6</v>
      </c>
      <c r="L46" s="11" t="b">
        <v>1</v>
      </c>
      <c r="M46" s="11" t="b">
        <v>1</v>
      </c>
      <c r="N46" s="11" t="b">
        <v>1</v>
      </c>
      <c r="O46" s="11" t="b">
        <v>0</v>
      </c>
      <c r="P46" s="11" t="b">
        <v>0</v>
      </c>
      <c r="Q46" s="13" t="b">
        <v>0</v>
      </c>
    </row>
    <row r="47" spans="2:17" x14ac:dyDescent="0.2">
      <c r="B47" s="12"/>
      <c r="C47" s="1" t="s">
        <v>123</v>
      </c>
      <c r="D47" s="1" t="s">
        <v>124</v>
      </c>
      <c r="E47" s="1" t="str">
        <f>IF(表1[[#This Row],[建筑面积
m2]]="/","构筑物","建筑物")</f>
        <v>建筑物</v>
      </c>
      <c r="F47" s="1">
        <v>433.06</v>
      </c>
      <c r="G47" s="1">
        <v>433.06</v>
      </c>
      <c r="H47" s="1">
        <v>866.12</v>
      </c>
      <c r="I47" s="1" t="s">
        <v>77</v>
      </c>
      <c r="J47" s="1">
        <v>1</v>
      </c>
      <c r="K47" s="1">
        <v>11.6</v>
      </c>
      <c r="L47" s="11" t="b">
        <v>1</v>
      </c>
      <c r="M47" s="11" t="b">
        <v>1</v>
      </c>
      <c r="N47" s="11" t="b">
        <v>1</v>
      </c>
      <c r="O47" s="11" t="b">
        <v>0</v>
      </c>
      <c r="P47" s="11" t="b">
        <v>0</v>
      </c>
      <c r="Q47" s="13" t="b">
        <v>0</v>
      </c>
    </row>
    <row r="48" spans="2:17" x14ac:dyDescent="0.2">
      <c r="B48" s="12"/>
      <c r="C48" s="1"/>
      <c r="D48" s="1" t="s">
        <v>125</v>
      </c>
      <c r="E48" s="1" t="str">
        <f>IF(表1[[#This Row],[建筑面积
m2]]="/","构筑物","建筑物")</f>
        <v>构筑物</v>
      </c>
      <c r="F48" s="1">
        <v>1213.98</v>
      </c>
      <c r="G48" s="1" t="s">
        <v>80</v>
      </c>
      <c r="H48" s="1">
        <v>3435.36</v>
      </c>
      <c r="I48" s="1" t="s">
        <v>177</v>
      </c>
      <c r="J48" s="1" t="s">
        <v>80</v>
      </c>
      <c r="K48" s="1" t="s">
        <v>80</v>
      </c>
      <c r="L48" s="11" t="b">
        <v>1</v>
      </c>
      <c r="M48" s="11" t="b">
        <v>1</v>
      </c>
      <c r="N48" s="1"/>
      <c r="O48" s="11" t="b">
        <v>0</v>
      </c>
      <c r="P48" s="11" t="b">
        <v>0</v>
      </c>
      <c r="Q48" s="10"/>
    </row>
    <row r="49" spans="2:17" x14ac:dyDescent="0.2">
      <c r="B49" s="12"/>
      <c r="C49" s="1" t="s">
        <v>261</v>
      </c>
      <c r="D49" s="1" t="s">
        <v>127</v>
      </c>
      <c r="E49" s="1" t="str">
        <f>IF(表1[[#This Row],[建筑面积
m2]]="/","构筑物","建筑物")</f>
        <v>构筑物</v>
      </c>
      <c r="F49" s="1">
        <v>4320.47</v>
      </c>
      <c r="G49" s="1" t="s">
        <v>80</v>
      </c>
      <c r="H49" s="1">
        <v>4320.47</v>
      </c>
      <c r="I49" s="1" t="s">
        <v>80</v>
      </c>
      <c r="J49" s="1" t="s">
        <v>177</v>
      </c>
      <c r="K49" s="1" t="s">
        <v>80</v>
      </c>
      <c r="L49" s="11" t="b">
        <v>1</v>
      </c>
      <c r="M49" s="11" t="b">
        <v>1</v>
      </c>
      <c r="N49" s="1"/>
      <c r="O49" s="11" t="b">
        <v>0</v>
      </c>
      <c r="P49" s="11" t="b">
        <v>0</v>
      </c>
      <c r="Q49" s="10"/>
    </row>
    <row r="50" spans="2:17" x14ac:dyDescent="0.2">
      <c r="B50" s="12" t="s">
        <v>255</v>
      </c>
      <c r="C50" s="1" t="s">
        <v>128</v>
      </c>
      <c r="D50" s="1" t="s">
        <v>96</v>
      </c>
      <c r="E50" s="1" t="str">
        <f>IF(表1[[#This Row],[建筑面积
m2]]="/","构筑物","建筑物")</f>
        <v>建筑物</v>
      </c>
      <c r="F50" s="1">
        <v>338.03</v>
      </c>
      <c r="G50" s="1">
        <v>338.03</v>
      </c>
      <c r="H50" s="1">
        <v>338.03</v>
      </c>
      <c r="I50" s="1" t="s">
        <v>77</v>
      </c>
      <c r="J50" s="1">
        <v>1</v>
      </c>
      <c r="K50" s="1">
        <v>7.8</v>
      </c>
      <c r="L50" s="11" t="b">
        <v>1</v>
      </c>
      <c r="M50" s="11" t="b">
        <v>1</v>
      </c>
      <c r="N50" s="11" t="b">
        <v>1</v>
      </c>
      <c r="O50" s="11" t="b">
        <v>0</v>
      </c>
      <c r="P50" s="11" t="b">
        <v>0</v>
      </c>
      <c r="Q50" s="13" t="b">
        <v>0</v>
      </c>
    </row>
    <row r="51" spans="2:17" x14ac:dyDescent="0.2">
      <c r="B51" s="12"/>
      <c r="C51" s="1"/>
      <c r="D51" s="1" t="s">
        <v>129</v>
      </c>
      <c r="E51" s="1" t="str">
        <f>IF(表1[[#This Row],[建筑面积
m2]]="/","构筑物","建筑物")</f>
        <v>构筑物</v>
      </c>
      <c r="F51" s="1">
        <v>4173.03</v>
      </c>
      <c r="G51" s="1" t="s">
        <v>80</v>
      </c>
      <c r="H51" s="1">
        <v>7135.61</v>
      </c>
      <c r="I51" s="1" t="s">
        <v>130</v>
      </c>
      <c r="J51" s="1" t="s">
        <v>177</v>
      </c>
      <c r="K51" s="1" t="s">
        <v>177</v>
      </c>
      <c r="L51" s="11" t="b">
        <v>1</v>
      </c>
      <c r="M51" s="11" t="b">
        <v>1</v>
      </c>
      <c r="N51" s="1"/>
      <c r="O51" s="11" t="b">
        <v>0</v>
      </c>
      <c r="P51" s="11" t="b">
        <v>0</v>
      </c>
      <c r="Q51" s="10"/>
    </row>
    <row r="52" spans="2:17" x14ac:dyDescent="0.2">
      <c r="B52" s="12"/>
      <c r="C52" s="1"/>
      <c r="D52" s="1" t="s">
        <v>131</v>
      </c>
      <c r="E52" s="1" t="str">
        <f>IF(表1[[#This Row],[建筑面积
m2]]="/","构筑物","建筑物")</f>
        <v>构筑物</v>
      </c>
      <c r="F52" s="1">
        <v>108.16</v>
      </c>
      <c r="G52" s="1" t="s">
        <v>80</v>
      </c>
      <c r="H52" s="1">
        <v>108.16</v>
      </c>
      <c r="I52" s="1" t="s">
        <v>130</v>
      </c>
      <c r="J52" s="1" t="s">
        <v>177</v>
      </c>
      <c r="K52" s="1" t="s">
        <v>177</v>
      </c>
      <c r="L52" s="11" t="b">
        <v>1</v>
      </c>
      <c r="M52" s="11" t="b">
        <v>1</v>
      </c>
      <c r="N52" s="1"/>
      <c r="O52" s="11" t="b">
        <v>0</v>
      </c>
      <c r="P52" s="11" t="b">
        <v>0</v>
      </c>
      <c r="Q52" s="10"/>
    </row>
    <row r="53" spans="2:17" x14ac:dyDescent="0.2">
      <c r="B53" s="12"/>
      <c r="C53" s="1"/>
      <c r="D53" s="1" t="s">
        <v>132</v>
      </c>
      <c r="E53" s="1" t="str">
        <f>IF(表1[[#This Row],[建筑面积
m2]]="/","构筑物","建筑物")</f>
        <v>构筑物</v>
      </c>
      <c r="F53" s="1">
        <v>198</v>
      </c>
      <c r="G53" s="1" t="s">
        <v>80</v>
      </c>
      <c r="H53" s="1">
        <v>198</v>
      </c>
      <c r="I53" s="1" t="s">
        <v>80</v>
      </c>
      <c r="J53" s="1" t="s">
        <v>177</v>
      </c>
      <c r="K53" s="1" t="s">
        <v>177</v>
      </c>
      <c r="L53" s="11" t="b">
        <v>1</v>
      </c>
      <c r="M53" s="11" t="b">
        <v>1</v>
      </c>
      <c r="N53" s="1"/>
      <c r="O53" s="11" t="b">
        <v>0</v>
      </c>
      <c r="P53" s="11" t="b">
        <v>0</v>
      </c>
      <c r="Q53" s="10"/>
    </row>
    <row r="54" spans="2:17" x14ac:dyDescent="0.2">
      <c r="B54" s="12"/>
      <c r="C54" s="1"/>
      <c r="D54" s="1" t="s">
        <v>133</v>
      </c>
      <c r="E54" s="1" t="str">
        <f>IF(表1[[#This Row],[建筑面积
m2]]="/","构筑物","建筑物")</f>
        <v>构筑物</v>
      </c>
      <c r="F54" s="1">
        <v>306.8</v>
      </c>
      <c r="G54" s="1" t="s">
        <v>80</v>
      </c>
      <c r="H54" s="1">
        <v>306.8</v>
      </c>
      <c r="I54" s="1" t="s">
        <v>80</v>
      </c>
      <c r="J54" s="1" t="s">
        <v>177</v>
      </c>
      <c r="K54" s="1" t="s">
        <v>177</v>
      </c>
      <c r="L54" s="11" t="b">
        <v>1</v>
      </c>
      <c r="M54" s="11" t="b">
        <v>1</v>
      </c>
      <c r="N54" s="1"/>
      <c r="O54" s="11" t="b">
        <v>0</v>
      </c>
      <c r="P54" s="11" t="b">
        <v>0</v>
      </c>
      <c r="Q54" s="10"/>
    </row>
    <row r="55" spans="2:17" x14ac:dyDescent="0.2">
      <c r="B55" s="12"/>
      <c r="C55" s="1"/>
      <c r="D55" s="1" t="s">
        <v>134</v>
      </c>
      <c r="E55" s="1" t="str">
        <f>IF(表1[[#This Row],[建筑面积
m2]]="/","构筑物","建筑物")</f>
        <v>构筑物</v>
      </c>
      <c r="F55" s="1">
        <v>6482.94</v>
      </c>
      <c r="G55" s="1" t="s">
        <v>80</v>
      </c>
      <c r="H55" s="1">
        <v>6482.94</v>
      </c>
      <c r="I55" s="1" t="s">
        <v>135</v>
      </c>
      <c r="J55" s="1" t="s">
        <v>80</v>
      </c>
      <c r="K55" s="1" t="s">
        <v>80</v>
      </c>
      <c r="L55" s="11" t="b">
        <v>1</v>
      </c>
      <c r="M55" s="11" t="b">
        <v>1</v>
      </c>
      <c r="N55" s="1"/>
      <c r="O55" s="11" t="b">
        <v>0</v>
      </c>
      <c r="P55" s="11" t="b">
        <v>0</v>
      </c>
      <c r="Q55" s="10"/>
    </row>
    <row r="56" spans="2:17" x14ac:dyDescent="0.2">
      <c r="B56" s="12"/>
      <c r="C56" s="1"/>
      <c r="D56" s="1" t="s">
        <v>85</v>
      </c>
      <c r="E56" s="1" t="str">
        <f>IF(表1[[#This Row],[建筑面积
m2]]="/","构筑物","建筑物")</f>
        <v>构筑物</v>
      </c>
      <c r="F56" s="1">
        <v>25.3</v>
      </c>
      <c r="G56" s="1" t="s">
        <v>80</v>
      </c>
      <c r="H56" s="1">
        <v>25.3</v>
      </c>
      <c r="I56" s="1" t="s">
        <v>80</v>
      </c>
      <c r="J56" s="1" t="s">
        <v>80</v>
      </c>
      <c r="K56" s="1" t="s">
        <v>80</v>
      </c>
      <c r="L56" s="11" t="b">
        <v>1</v>
      </c>
      <c r="M56" s="11" t="b">
        <v>1</v>
      </c>
      <c r="N56" s="1"/>
      <c r="O56" s="11" t="b">
        <v>0</v>
      </c>
      <c r="P56" s="11" t="b">
        <v>0</v>
      </c>
      <c r="Q56" s="10"/>
    </row>
    <row r="57" spans="2:17" x14ac:dyDescent="0.2">
      <c r="B57" s="12" t="s">
        <v>254</v>
      </c>
      <c r="C57" s="1" t="s">
        <v>260</v>
      </c>
      <c r="D57" s="1" t="s">
        <v>138</v>
      </c>
      <c r="E57" s="1" t="str">
        <f>IF(表1[[#This Row],[建筑面积
m2]]="/","构筑物","建筑物")</f>
        <v>构筑物</v>
      </c>
      <c r="F57" s="1">
        <v>9205.9599999999991</v>
      </c>
      <c r="G57" s="1" t="s">
        <v>80</v>
      </c>
      <c r="H57" s="1">
        <v>19580.52</v>
      </c>
      <c r="I57" s="1" t="s">
        <v>139</v>
      </c>
      <c r="J57" s="1" t="s">
        <v>177</v>
      </c>
      <c r="K57" s="1">
        <v>46.6</v>
      </c>
      <c r="L57" s="11" t="b">
        <v>1</v>
      </c>
      <c r="M57" s="11" t="b">
        <v>1</v>
      </c>
      <c r="N57" s="1"/>
      <c r="O57" s="11" t="b">
        <v>0</v>
      </c>
      <c r="P57" s="11" t="b">
        <v>0</v>
      </c>
      <c r="Q57" s="10"/>
    </row>
    <row r="58" spans="2:17" x14ac:dyDescent="0.2">
      <c r="B58" s="12"/>
      <c r="C58" s="1"/>
      <c r="D58" s="1" t="s">
        <v>141</v>
      </c>
      <c r="E58" s="1" t="str">
        <f>IF(表1[[#This Row],[建筑面积
m2]]="/","构筑物","建筑物")</f>
        <v>建筑物</v>
      </c>
      <c r="F58" s="1">
        <v>369</v>
      </c>
      <c r="G58" s="1">
        <v>702.52</v>
      </c>
      <c r="H58" s="1">
        <v>1238.52</v>
      </c>
      <c r="I58" s="1" t="s">
        <v>77</v>
      </c>
      <c r="J58" s="1">
        <v>3</v>
      </c>
      <c r="K58" s="1">
        <v>21.9</v>
      </c>
      <c r="L58" s="11" t="b">
        <v>1</v>
      </c>
      <c r="M58" s="11" t="b">
        <v>1</v>
      </c>
      <c r="N58" s="11" t="b">
        <v>1</v>
      </c>
      <c r="O58" s="11" t="b">
        <v>0</v>
      </c>
      <c r="P58" s="11" t="b">
        <v>0</v>
      </c>
      <c r="Q58" s="13" t="b">
        <v>0</v>
      </c>
    </row>
    <row r="59" spans="2:17" x14ac:dyDescent="0.2">
      <c r="B59" s="12"/>
      <c r="C59" s="1"/>
      <c r="D59" s="1" t="s">
        <v>142</v>
      </c>
      <c r="E59" s="1" t="str">
        <f>IF(表1[[#This Row],[建筑面积
m2]]="/","构筑物","建筑物")</f>
        <v>建筑物</v>
      </c>
      <c r="F59" s="1">
        <v>1826.45</v>
      </c>
      <c r="G59" s="1">
        <v>1826.45</v>
      </c>
      <c r="H59" s="1">
        <v>1826.45</v>
      </c>
      <c r="I59" s="1" t="s">
        <v>143</v>
      </c>
      <c r="J59" s="1">
        <v>1</v>
      </c>
      <c r="K59" s="1">
        <v>7.2</v>
      </c>
      <c r="L59" s="11" t="b">
        <v>1</v>
      </c>
      <c r="M59" s="11" t="b">
        <v>1</v>
      </c>
      <c r="N59" s="11" t="b">
        <v>1</v>
      </c>
      <c r="O59" s="11" t="b">
        <v>0</v>
      </c>
      <c r="P59" s="11" t="b">
        <v>0</v>
      </c>
      <c r="Q59" s="13" t="b">
        <v>0</v>
      </c>
    </row>
    <row r="60" spans="2:17" x14ac:dyDescent="0.2">
      <c r="B60" s="12" t="s">
        <v>254</v>
      </c>
      <c r="C60" s="1"/>
      <c r="D60" s="1" t="s">
        <v>144</v>
      </c>
      <c r="E60" s="1" t="str">
        <f>IF(表1[[#This Row],[建筑面积
m2]]="/","构筑物","建筑物")</f>
        <v>建筑物</v>
      </c>
      <c r="F60" s="1">
        <v>2339.21</v>
      </c>
      <c r="G60" s="1">
        <v>4054.29</v>
      </c>
      <c r="H60" s="1">
        <v>4404.3900000000003</v>
      </c>
      <c r="I60" s="1" t="s">
        <v>77</v>
      </c>
      <c r="J60" s="1">
        <v>2</v>
      </c>
      <c r="K60" s="1">
        <v>10.9</v>
      </c>
      <c r="L60" s="11" t="b">
        <v>1</v>
      </c>
      <c r="M60" s="11" t="b">
        <v>1</v>
      </c>
      <c r="N60" s="11" t="b">
        <v>1</v>
      </c>
      <c r="O60" s="11" t="b">
        <v>0</v>
      </c>
      <c r="P60" s="11" t="b">
        <v>0</v>
      </c>
      <c r="Q60" s="13" t="b">
        <v>0</v>
      </c>
    </row>
    <row r="61" spans="2:17" x14ac:dyDescent="0.2">
      <c r="B61" s="12"/>
      <c r="C61" s="1"/>
      <c r="D61" s="1" t="s">
        <v>145</v>
      </c>
      <c r="E61" s="1" t="str">
        <f>IF(表1[[#This Row],[建筑面积
m2]]="/","构筑物","建筑物")</f>
        <v>建筑物</v>
      </c>
      <c r="F61" s="1">
        <v>1256.43</v>
      </c>
      <c r="G61" s="1">
        <v>1231.94</v>
      </c>
      <c r="H61" s="1">
        <v>1231.94</v>
      </c>
      <c r="I61" s="1" t="s">
        <v>146</v>
      </c>
      <c r="J61" s="1">
        <v>1</v>
      </c>
      <c r="K61" s="1">
        <v>8</v>
      </c>
      <c r="L61" s="11" t="b">
        <v>1</v>
      </c>
      <c r="M61" s="11" t="b">
        <v>1</v>
      </c>
      <c r="N61" s="11" t="b">
        <v>1</v>
      </c>
      <c r="O61" s="11" t="b">
        <v>0</v>
      </c>
      <c r="P61" s="11" t="b">
        <v>0</v>
      </c>
      <c r="Q61" s="13" t="b">
        <v>0</v>
      </c>
    </row>
    <row r="62" spans="2:17" x14ac:dyDescent="0.2">
      <c r="B62" s="12" t="s">
        <v>147</v>
      </c>
      <c r="C62" s="1" t="s">
        <v>259</v>
      </c>
      <c r="D62" s="1" t="s">
        <v>149</v>
      </c>
      <c r="E62" s="1" t="str">
        <f>IF(表1[[#This Row],[建筑面积
m2]]="/","构筑物","建筑物")</f>
        <v>构筑物</v>
      </c>
      <c r="F62" s="1">
        <v>2070</v>
      </c>
      <c r="G62" s="1" t="s">
        <v>80</v>
      </c>
      <c r="H62" s="1">
        <v>8280</v>
      </c>
      <c r="I62" s="1" t="s">
        <v>150</v>
      </c>
      <c r="J62" s="1" t="s">
        <v>177</v>
      </c>
      <c r="K62" s="1">
        <v>16.5</v>
      </c>
      <c r="L62" s="11" t="b">
        <v>1</v>
      </c>
      <c r="M62" s="11" t="b">
        <v>1</v>
      </c>
      <c r="N62" s="1"/>
      <c r="O62" s="11" t="b">
        <v>0</v>
      </c>
      <c r="P62" s="11" t="b">
        <v>0</v>
      </c>
      <c r="Q62" s="10"/>
    </row>
    <row r="63" spans="2:17" x14ac:dyDescent="0.2">
      <c r="B63" s="12"/>
      <c r="C63" s="1"/>
      <c r="D63" s="1" t="s">
        <v>152</v>
      </c>
      <c r="E63" s="1" t="str">
        <f>IF(表1[[#This Row],[建筑面积
m2]]="/","构筑物","建筑物")</f>
        <v>构筑物</v>
      </c>
      <c r="F63" s="1">
        <v>812.05</v>
      </c>
      <c r="G63" s="1" t="s">
        <v>80</v>
      </c>
      <c r="H63" s="1">
        <v>3248</v>
      </c>
      <c r="I63" s="1" t="s">
        <v>150</v>
      </c>
      <c r="J63" s="1" t="s">
        <v>177</v>
      </c>
      <c r="K63" s="1">
        <v>15</v>
      </c>
      <c r="L63" s="11" t="b">
        <v>1</v>
      </c>
      <c r="M63" s="11" t="b">
        <v>1</v>
      </c>
      <c r="N63" s="1"/>
      <c r="O63" s="11" t="b">
        <v>0</v>
      </c>
      <c r="P63" s="11" t="b">
        <v>0</v>
      </c>
      <c r="Q63" s="10"/>
    </row>
    <row r="64" spans="2:17" x14ac:dyDescent="0.2">
      <c r="B64" s="12"/>
      <c r="C64" s="1"/>
      <c r="D64" s="1" t="s">
        <v>153</v>
      </c>
      <c r="E64" s="1" t="str">
        <f>IF(表1[[#This Row],[建筑面积
m2]]="/","构筑物","建筑物")</f>
        <v>构筑物</v>
      </c>
      <c r="F64" s="1">
        <v>747</v>
      </c>
      <c r="G64" s="1" t="s">
        <v>80</v>
      </c>
      <c r="H64" s="1">
        <v>3735</v>
      </c>
      <c r="I64" s="1" t="s">
        <v>150</v>
      </c>
      <c r="J64" s="1" t="s">
        <v>177</v>
      </c>
      <c r="K64" s="1">
        <v>15</v>
      </c>
      <c r="L64" s="11" t="b">
        <v>1</v>
      </c>
      <c r="M64" s="11" t="b">
        <v>1</v>
      </c>
      <c r="N64" s="1"/>
      <c r="O64" s="11" t="b">
        <v>0</v>
      </c>
      <c r="P64" s="11" t="b">
        <v>0</v>
      </c>
      <c r="Q64" s="10"/>
    </row>
    <row r="65" spans="2:17" x14ac:dyDescent="0.2">
      <c r="B65" s="12"/>
      <c r="C65" s="1"/>
      <c r="D65" s="1" t="s">
        <v>154</v>
      </c>
      <c r="E65" s="1" t="str">
        <f>IF(表1[[#This Row],[建筑面积
m2]]="/","构筑物","建筑物")</f>
        <v>构筑物</v>
      </c>
      <c r="F65" s="1">
        <v>792</v>
      </c>
      <c r="G65" s="1" t="s">
        <v>80</v>
      </c>
      <c r="H65" s="1">
        <v>4752</v>
      </c>
      <c r="I65" s="1" t="s">
        <v>150</v>
      </c>
      <c r="J65" s="1" t="s">
        <v>177</v>
      </c>
      <c r="K65" s="1">
        <v>20</v>
      </c>
      <c r="L65" s="11" t="b">
        <v>1</v>
      </c>
      <c r="M65" s="11" t="b">
        <v>1</v>
      </c>
      <c r="N65" s="1"/>
      <c r="O65" s="11" t="b">
        <v>0</v>
      </c>
      <c r="P65" s="11" t="b">
        <v>0</v>
      </c>
      <c r="Q65" s="10"/>
    </row>
    <row r="66" spans="2:17" x14ac:dyDescent="0.2">
      <c r="B66" s="12"/>
      <c r="C66" s="1"/>
      <c r="D66" s="1" t="s">
        <v>155</v>
      </c>
      <c r="E66" s="1" t="str">
        <f>IF(表1[[#This Row],[建筑面积
m2]]="/","构筑物","建筑物")</f>
        <v>构筑物</v>
      </c>
      <c r="F66" s="1">
        <v>720</v>
      </c>
      <c r="G66" s="1" t="s">
        <v>80</v>
      </c>
      <c r="H66" s="1">
        <v>4320</v>
      </c>
      <c r="I66" s="1" t="s">
        <v>150</v>
      </c>
      <c r="J66" s="1" t="s">
        <v>177</v>
      </c>
      <c r="K66" s="1">
        <v>20</v>
      </c>
      <c r="L66" s="11" t="b">
        <v>1</v>
      </c>
      <c r="M66" s="11" t="b">
        <v>1</v>
      </c>
      <c r="N66" s="1"/>
      <c r="O66" s="11" t="b">
        <v>0</v>
      </c>
      <c r="P66" s="11" t="b">
        <v>0</v>
      </c>
      <c r="Q66" s="10"/>
    </row>
    <row r="67" spans="2:17" x14ac:dyDescent="0.2">
      <c r="B67" s="12"/>
      <c r="C67" s="1"/>
      <c r="D67" s="1" t="s">
        <v>156</v>
      </c>
      <c r="E67" s="1" t="str">
        <f>IF(表1[[#This Row],[建筑面积
m2]]="/","构筑物","建筑物")</f>
        <v>构筑物</v>
      </c>
      <c r="F67" s="1">
        <v>280</v>
      </c>
      <c r="G67" s="1" t="s">
        <v>80</v>
      </c>
      <c r="H67" s="1">
        <v>1120</v>
      </c>
      <c r="I67" s="1" t="s">
        <v>150</v>
      </c>
      <c r="J67" s="1" t="s">
        <v>177</v>
      </c>
      <c r="K67" s="1">
        <v>15</v>
      </c>
      <c r="L67" s="11" t="b">
        <v>1</v>
      </c>
      <c r="M67" s="11" t="b">
        <v>1</v>
      </c>
      <c r="N67" s="1"/>
      <c r="O67" s="11" t="b">
        <v>0</v>
      </c>
      <c r="P67" s="11" t="b">
        <v>0</v>
      </c>
      <c r="Q67" s="10"/>
    </row>
    <row r="68" spans="2:17" x14ac:dyDescent="0.2">
      <c r="B68" s="12"/>
      <c r="C68" s="1"/>
      <c r="D68" s="1" t="s">
        <v>157</v>
      </c>
      <c r="E68" s="1" t="str">
        <f>IF(表1[[#This Row],[建筑面积
m2]]="/","构筑物","建筑物")</f>
        <v>构筑物</v>
      </c>
      <c r="F68" s="1">
        <v>114</v>
      </c>
      <c r="G68" s="1" t="s">
        <v>80</v>
      </c>
      <c r="H68" s="1">
        <v>342</v>
      </c>
      <c r="I68" s="1" t="s">
        <v>150</v>
      </c>
      <c r="J68" s="1" t="s">
        <v>177</v>
      </c>
      <c r="K68" s="1">
        <v>11.5</v>
      </c>
      <c r="L68" s="11" t="b">
        <v>1</v>
      </c>
      <c r="M68" s="11" t="b">
        <v>1</v>
      </c>
      <c r="N68" s="1"/>
      <c r="O68" s="11" t="b">
        <v>0</v>
      </c>
      <c r="P68" s="11" t="b">
        <v>0</v>
      </c>
      <c r="Q68" s="10"/>
    </row>
    <row r="69" spans="2:17" x14ac:dyDescent="0.2">
      <c r="B69" s="12"/>
      <c r="C69" s="1"/>
      <c r="D69" s="1" t="s">
        <v>158</v>
      </c>
      <c r="E69" s="1" t="str">
        <f>IF(表1[[#This Row],[建筑面积
m2]]="/","构筑物","建筑物")</f>
        <v>构筑物</v>
      </c>
      <c r="F69" s="1">
        <v>783</v>
      </c>
      <c r="G69" s="1" t="s">
        <v>80</v>
      </c>
      <c r="H69" s="1">
        <v>11131</v>
      </c>
      <c r="I69" s="1" t="s">
        <v>150</v>
      </c>
      <c r="J69" s="1" t="s">
        <v>177</v>
      </c>
      <c r="K69" s="1">
        <v>82</v>
      </c>
      <c r="L69" s="11" t="b">
        <v>1</v>
      </c>
      <c r="M69" s="11" t="b">
        <v>1</v>
      </c>
      <c r="N69" s="1"/>
      <c r="O69" s="11" t="b">
        <v>0</v>
      </c>
      <c r="P69" s="11" t="b">
        <v>0</v>
      </c>
      <c r="Q69" s="10"/>
    </row>
    <row r="70" spans="2:17" x14ac:dyDescent="0.2">
      <c r="B70" s="12"/>
      <c r="C70" s="1"/>
      <c r="D70" s="1" t="s">
        <v>159</v>
      </c>
      <c r="E70" s="1" t="str">
        <f>IF(表1[[#This Row],[建筑面积
m2]]="/","构筑物","建筑物")</f>
        <v>构筑物</v>
      </c>
      <c r="F70" s="1">
        <v>300</v>
      </c>
      <c r="G70" s="1" t="s">
        <v>80</v>
      </c>
      <c r="H70" s="1">
        <v>3000</v>
      </c>
      <c r="I70" s="1" t="s">
        <v>150</v>
      </c>
      <c r="J70" s="1" t="s">
        <v>177</v>
      </c>
      <c r="K70" s="1">
        <v>58.8</v>
      </c>
      <c r="L70" s="11" t="b">
        <v>1</v>
      </c>
      <c r="M70" s="11" t="b">
        <v>1</v>
      </c>
      <c r="N70" s="1"/>
      <c r="O70" s="11" t="b">
        <v>0</v>
      </c>
      <c r="P70" s="11" t="b">
        <v>0</v>
      </c>
      <c r="Q70" s="10"/>
    </row>
    <row r="71" spans="2:17" x14ac:dyDescent="0.2">
      <c r="B71" s="12"/>
      <c r="C71" s="1"/>
      <c r="D71" s="1" t="s">
        <v>160</v>
      </c>
      <c r="E71" s="1" t="str">
        <f>IF(表1[[#This Row],[建筑面积
m2]]="/","构筑物","建筑物")</f>
        <v>构筑物</v>
      </c>
      <c r="F71" s="1">
        <v>594</v>
      </c>
      <c r="G71" s="1" t="s">
        <v>80</v>
      </c>
      <c r="H71" s="1">
        <v>2864</v>
      </c>
      <c r="I71" s="1" t="s">
        <v>150</v>
      </c>
      <c r="J71" s="1" t="s">
        <v>177</v>
      </c>
      <c r="K71" s="1">
        <v>30.4</v>
      </c>
      <c r="L71" s="11" t="b">
        <v>1</v>
      </c>
      <c r="M71" s="11" t="b">
        <v>1</v>
      </c>
      <c r="N71" s="1"/>
      <c r="O71" s="11" t="b">
        <v>0</v>
      </c>
      <c r="P71" s="11" t="b">
        <v>0</v>
      </c>
      <c r="Q71" s="10"/>
    </row>
    <row r="72" spans="2:17" x14ac:dyDescent="0.2">
      <c r="B72" s="12"/>
      <c r="C72" s="1"/>
      <c r="D72" s="1" t="s">
        <v>161</v>
      </c>
      <c r="E72" s="1" t="str">
        <f>IF(表1[[#This Row],[建筑面积
m2]]="/","构筑物","建筑物")</f>
        <v>构筑物</v>
      </c>
      <c r="F72" s="1">
        <v>477</v>
      </c>
      <c r="G72" s="1" t="s">
        <v>80</v>
      </c>
      <c r="H72" s="1">
        <v>954</v>
      </c>
      <c r="I72" s="1" t="s">
        <v>150</v>
      </c>
      <c r="J72" s="1" t="s">
        <v>177</v>
      </c>
      <c r="K72" s="1">
        <v>9</v>
      </c>
      <c r="L72" s="11" t="b">
        <v>1</v>
      </c>
      <c r="M72" s="11" t="b">
        <v>1</v>
      </c>
      <c r="N72" s="1"/>
      <c r="O72" s="11" t="b">
        <v>0</v>
      </c>
      <c r="P72" s="11" t="b">
        <v>0</v>
      </c>
      <c r="Q72" s="10"/>
    </row>
    <row r="73" spans="2:17" x14ac:dyDescent="0.2">
      <c r="B73" s="12"/>
      <c r="C73" s="1"/>
      <c r="D73" s="1" t="s">
        <v>162</v>
      </c>
      <c r="E73" s="1" t="str">
        <f>IF(表1[[#This Row],[建筑面积
m2]]="/","构筑物","建筑物")</f>
        <v>构筑物</v>
      </c>
      <c r="F73" s="1">
        <v>311.67</v>
      </c>
      <c r="G73" s="1" t="s">
        <v>80</v>
      </c>
      <c r="H73" s="1">
        <v>1741.67</v>
      </c>
      <c r="I73" s="1" t="s">
        <v>150</v>
      </c>
      <c r="J73" s="1" t="s">
        <v>177</v>
      </c>
      <c r="K73" s="1">
        <v>27</v>
      </c>
      <c r="L73" s="11" t="b">
        <v>1</v>
      </c>
      <c r="M73" s="11" t="b">
        <v>1</v>
      </c>
      <c r="N73" s="1"/>
      <c r="O73" s="11" t="b">
        <v>0</v>
      </c>
      <c r="P73" s="11" t="b">
        <v>0</v>
      </c>
      <c r="Q73" s="10"/>
    </row>
    <row r="74" spans="2:17" x14ac:dyDescent="0.2">
      <c r="B74" s="12"/>
      <c r="C74" s="1"/>
      <c r="D74" s="1" t="s">
        <v>163</v>
      </c>
      <c r="E74" s="1" t="str">
        <f>IF(表1[[#This Row],[建筑面积
m2]]="/","构筑物","建筑物")</f>
        <v>构筑物</v>
      </c>
      <c r="F74" s="1">
        <v>122.74</v>
      </c>
      <c r="G74" s="1" t="s">
        <v>80</v>
      </c>
      <c r="H74" s="1">
        <v>241.91</v>
      </c>
      <c r="I74" s="1" t="s">
        <v>150</v>
      </c>
      <c r="J74" s="1" t="s">
        <v>177</v>
      </c>
      <c r="K74" s="1">
        <v>9</v>
      </c>
      <c r="L74" s="11" t="b">
        <v>1</v>
      </c>
      <c r="M74" s="11" t="b">
        <v>1</v>
      </c>
      <c r="N74" s="1"/>
      <c r="O74" s="11" t="b">
        <v>0</v>
      </c>
      <c r="P74" s="11" t="b">
        <v>0</v>
      </c>
      <c r="Q74" s="10"/>
    </row>
    <row r="75" spans="2:17" x14ac:dyDescent="0.2">
      <c r="B75" s="12"/>
      <c r="C75" s="1"/>
      <c r="D75" s="1" t="s">
        <v>164</v>
      </c>
      <c r="E75" s="1" t="str">
        <f>IF(表1[[#This Row],[建筑面积
m2]]="/","构筑物","建筑物")</f>
        <v>构筑物</v>
      </c>
      <c r="F75" s="1">
        <v>264</v>
      </c>
      <c r="G75" s="1" t="s">
        <v>80</v>
      </c>
      <c r="H75" s="1">
        <v>1056</v>
      </c>
      <c r="I75" s="1" t="s">
        <v>150</v>
      </c>
      <c r="J75" s="1" t="s">
        <v>177</v>
      </c>
      <c r="K75" s="1">
        <v>18</v>
      </c>
      <c r="L75" s="11" t="b">
        <v>1</v>
      </c>
      <c r="M75" s="11" t="b">
        <v>1</v>
      </c>
      <c r="N75" s="1"/>
      <c r="O75" s="11" t="b">
        <v>0</v>
      </c>
      <c r="P75" s="11" t="b">
        <v>0</v>
      </c>
      <c r="Q75" s="10"/>
    </row>
    <row r="76" spans="2:17" x14ac:dyDescent="0.2">
      <c r="B76" s="12"/>
      <c r="C76" s="1"/>
      <c r="D76" s="1" t="s">
        <v>165</v>
      </c>
      <c r="E76" s="1" t="str">
        <f>IF(表1[[#This Row],[建筑面积
m2]]="/","构筑物","建筑物")</f>
        <v>构筑物</v>
      </c>
      <c r="F76" s="1">
        <v>2394</v>
      </c>
      <c r="G76" s="1" t="s">
        <v>80</v>
      </c>
      <c r="H76" s="1">
        <v>4788</v>
      </c>
      <c r="I76" s="1" t="s">
        <v>150</v>
      </c>
      <c r="J76" s="1" t="s">
        <v>177</v>
      </c>
      <c r="K76" s="1">
        <v>15</v>
      </c>
      <c r="L76" s="11" t="b">
        <v>1</v>
      </c>
      <c r="M76" s="11" t="b">
        <v>1</v>
      </c>
      <c r="N76" s="1"/>
      <c r="O76" s="11" t="b">
        <v>0</v>
      </c>
      <c r="P76" s="11" t="b">
        <v>0</v>
      </c>
      <c r="Q76" s="10"/>
    </row>
    <row r="77" spans="2:17" x14ac:dyDescent="0.2">
      <c r="B77" s="12"/>
      <c r="C77" s="1"/>
      <c r="D77" s="1" t="s">
        <v>166</v>
      </c>
      <c r="E77" s="1" t="str">
        <f>IF(表1[[#This Row],[建筑面积
m2]]="/","构筑物","建筑物")</f>
        <v>构筑物</v>
      </c>
      <c r="F77" s="1">
        <v>1009.98</v>
      </c>
      <c r="G77" s="1" t="s">
        <v>80</v>
      </c>
      <c r="H77" s="1">
        <v>1087.32</v>
      </c>
      <c r="I77" s="1" t="s">
        <v>150</v>
      </c>
      <c r="J77" s="1" t="s">
        <v>177</v>
      </c>
      <c r="K77" s="1" t="s">
        <v>80</v>
      </c>
      <c r="L77" s="11" t="b">
        <v>1</v>
      </c>
      <c r="M77" s="11" t="b">
        <v>1</v>
      </c>
      <c r="N77" s="1"/>
      <c r="O77" s="11" t="b">
        <v>0</v>
      </c>
      <c r="P77" s="11" t="b">
        <v>0</v>
      </c>
      <c r="Q77" s="10"/>
    </row>
    <row r="78" spans="2:17" x14ac:dyDescent="0.2">
      <c r="B78" s="12"/>
      <c r="C78" s="1"/>
      <c r="D78" s="1" t="s">
        <v>167</v>
      </c>
      <c r="E78" s="1" t="str">
        <f>IF(表1[[#This Row],[建筑面积
m2]]="/","构筑物","建筑物")</f>
        <v>构筑物</v>
      </c>
      <c r="F78" s="1">
        <v>142.58000000000001</v>
      </c>
      <c r="G78" s="1" t="s">
        <v>80</v>
      </c>
      <c r="H78" s="1">
        <v>241.95</v>
      </c>
      <c r="I78" s="1" t="s">
        <v>150</v>
      </c>
      <c r="J78" s="1" t="s">
        <v>177</v>
      </c>
      <c r="K78" s="1" t="s">
        <v>80</v>
      </c>
      <c r="L78" s="11" t="b">
        <v>1</v>
      </c>
      <c r="M78" s="11" t="b">
        <v>1</v>
      </c>
      <c r="N78" s="1"/>
      <c r="O78" s="11" t="b">
        <v>0</v>
      </c>
      <c r="P78" s="11" t="b">
        <v>0</v>
      </c>
      <c r="Q78" s="10"/>
    </row>
    <row r="79" spans="2:17" x14ac:dyDescent="0.2">
      <c r="B79" s="12"/>
      <c r="C79" s="1"/>
      <c r="D79" s="1" t="s">
        <v>168</v>
      </c>
      <c r="E79" s="1" t="str">
        <f>IF(表1[[#This Row],[建筑面积
m2]]="/","构筑物","建筑物")</f>
        <v>构筑物</v>
      </c>
      <c r="F79" s="1">
        <v>234</v>
      </c>
      <c r="G79" s="1" t="s">
        <v>80</v>
      </c>
      <c r="H79" s="1">
        <v>234</v>
      </c>
      <c r="I79" s="1" t="s">
        <v>169</v>
      </c>
      <c r="J79" s="1" t="s">
        <v>177</v>
      </c>
      <c r="K79" s="1" t="s">
        <v>80</v>
      </c>
      <c r="L79" s="11" t="b">
        <v>1</v>
      </c>
      <c r="M79" s="11" t="b">
        <v>1</v>
      </c>
      <c r="N79" s="1"/>
      <c r="O79" s="11" t="b">
        <v>0</v>
      </c>
      <c r="P79" s="11" t="b">
        <v>0</v>
      </c>
      <c r="Q79" s="10"/>
    </row>
    <row r="80" spans="2:17" x14ac:dyDescent="0.2">
      <c r="B80" s="12"/>
      <c r="C80" s="1"/>
      <c r="D80" s="1" t="s">
        <v>170</v>
      </c>
      <c r="E80" s="1" t="str">
        <f>IF(表1[[#This Row],[建筑面积
m2]]="/","构筑物","建筑物")</f>
        <v>构筑物</v>
      </c>
      <c r="F80" s="1">
        <v>1048.54</v>
      </c>
      <c r="G80" s="1" t="s">
        <v>80</v>
      </c>
      <c r="H80" s="1">
        <v>1048.54</v>
      </c>
      <c r="I80" s="1" t="s">
        <v>150</v>
      </c>
      <c r="J80" s="1" t="s">
        <v>177</v>
      </c>
      <c r="K80" s="1" t="s">
        <v>80</v>
      </c>
      <c r="L80" s="11" t="b">
        <v>1</v>
      </c>
      <c r="M80" s="11" t="b">
        <v>1</v>
      </c>
      <c r="N80" s="1"/>
      <c r="O80" s="11" t="b">
        <v>0</v>
      </c>
      <c r="P80" s="11" t="b">
        <v>0</v>
      </c>
      <c r="Q80" s="10"/>
    </row>
    <row r="81" spans="2:17" x14ac:dyDescent="0.2">
      <c r="B81" s="12" t="s">
        <v>257</v>
      </c>
      <c r="C81" s="1"/>
      <c r="D81" s="1" t="s">
        <v>172</v>
      </c>
      <c r="E81" s="1" t="str">
        <f>IF(表1[[#This Row],[建筑面积
m2]]="/","构筑物","建筑物")</f>
        <v>建筑物</v>
      </c>
      <c r="F81" s="1">
        <v>2099.0300000000002</v>
      </c>
      <c r="G81" s="1">
        <v>3884.18</v>
      </c>
      <c r="H81" s="1">
        <v>4195.58</v>
      </c>
      <c r="I81" s="1" t="s">
        <v>77</v>
      </c>
      <c r="J81" s="1">
        <v>2</v>
      </c>
      <c r="K81" s="1">
        <v>10.45</v>
      </c>
      <c r="L81" s="11" t="b">
        <v>1</v>
      </c>
      <c r="M81" s="11" t="b">
        <v>1</v>
      </c>
      <c r="N81" s="14" t="b">
        <v>1</v>
      </c>
      <c r="O81" s="11" t="b">
        <v>0</v>
      </c>
      <c r="P81" s="11" t="b">
        <v>0</v>
      </c>
      <c r="Q81" s="13" t="b">
        <v>0</v>
      </c>
    </row>
    <row r="82" spans="2:17" x14ac:dyDescent="0.2">
      <c r="B82" s="12"/>
      <c r="C82" s="1"/>
      <c r="D82" s="1" t="s">
        <v>174</v>
      </c>
      <c r="E82" s="1" t="str">
        <f>IF(表1[[#This Row],[建筑面积
m2]]="/","构筑物","建筑物")</f>
        <v>建筑物</v>
      </c>
      <c r="F82" s="1">
        <v>1004.25</v>
      </c>
      <c r="G82" s="1">
        <v>1004.25</v>
      </c>
      <c r="H82" s="1">
        <v>1004.25</v>
      </c>
      <c r="I82" s="1" t="s">
        <v>77</v>
      </c>
      <c r="J82" s="1">
        <v>1</v>
      </c>
      <c r="K82" s="1">
        <v>7.65</v>
      </c>
      <c r="L82" s="11" t="b">
        <v>1</v>
      </c>
      <c r="M82" s="11" t="b">
        <v>1</v>
      </c>
      <c r="N82" s="14" t="b">
        <v>1</v>
      </c>
      <c r="O82" s="11" t="b">
        <v>0</v>
      </c>
      <c r="P82" s="11" t="b">
        <v>0</v>
      </c>
      <c r="Q82" s="13" t="b">
        <v>0</v>
      </c>
    </row>
    <row r="83" spans="2:17" x14ac:dyDescent="0.2">
      <c r="B83" s="12"/>
      <c r="C83" s="1" t="s">
        <v>258</v>
      </c>
      <c r="D83" s="1" t="s">
        <v>176</v>
      </c>
      <c r="E83" s="1" t="str">
        <f>IF(表1[[#This Row],[建筑面积
m2]]="/","构筑物","建筑物")</f>
        <v>构筑物</v>
      </c>
      <c r="F83" s="1">
        <v>5533.44</v>
      </c>
      <c r="G83" s="1" t="s">
        <v>80</v>
      </c>
      <c r="H83" s="1">
        <v>12296.81</v>
      </c>
      <c r="I83" s="1" t="s">
        <v>139</v>
      </c>
      <c r="J83" s="1" t="s">
        <v>177</v>
      </c>
      <c r="K83" s="1">
        <v>19</v>
      </c>
      <c r="L83" s="11" t="b">
        <v>1</v>
      </c>
      <c r="M83" s="11" t="b">
        <v>1</v>
      </c>
      <c r="N83" s="1"/>
      <c r="O83" s="11" t="b">
        <v>0</v>
      </c>
      <c r="P83" s="11" t="b">
        <v>0</v>
      </c>
      <c r="Q83" s="10"/>
    </row>
    <row r="84" spans="2:17" x14ac:dyDescent="0.2">
      <c r="B84" s="12"/>
      <c r="C84" s="1"/>
      <c r="D84" s="1" t="s">
        <v>178</v>
      </c>
      <c r="E84" s="1" t="str">
        <f>IF(表1[[#This Row],[建筑面积
m2]]="/","构筑物","建筑物")</f>
        <v>构筑物</v>
      </c>
      <c r="F84" s="1">
        <v>933.24</v>
      </c>
      <c r="G84" s="1" t="s">
        <v>80</v>
      </c>
      <c r="H84" s="1">
        <v>1325.04</v>
      </c>
      <c r="I84" s="1" t="s">
        <v>177</v>
      </c>
      <c r="J84" s="1" t="s">
        <v>177</v>
      </c>
      <c r="K84" s="1" t="s">
        <v>177</v>
      </c>
      <c r="L84" s="11" t="b">
        <v>1</v>
      </c>
      <c r="M84" s="11" t="b">
        <v>1</v>
      </c>
      <c r="N84" s="1"/>
      <c r="O84" s="11" t="b">
        <v>0</v>
      </c>
      <c r="P84" s="11" t="b">
        <v>0</v>
      </c>
      <c r="Q84" s="10"/>
    </row>
    <row r="85" spans="2:17" x14ac:dyDescent="0.2">
      <c r="B85" s="12"/>
      <c r="C85" s="1"/>
      <c r="D85" s="1" t="s">
        <v>168</v>
      </c>
      <c r="E85" s="1" t="str">
        <f>IF(表1[[#This Row],[建筑面积
m2]]="/","构筑物","建筑物")</f>
        <v>构筑物</v>
      </c>
      <c r="F85" s="1">
        <v>341.64</v>
      </c>
      <c r="G85" s="1" t="s">
        <v>80</v>
      </c>
      <c r="H85" s="1">
        <v>341.64</v>
      </c>
      <c r="I85" s="1" t="s">
        <v>177</v>
      </c>
      <c r="J85" s="1" t="s">
        <v>177</v>
      </c>
      <c r="K85" s="1" t="s">
        <v>177</v>
      </c>
      <c r="L85" s="11" t="b">
        <v>1</v>
      </c>
      <c r="M85" s="11" t="b">
        <v>1</v>
      </c>
      <c r="N85" s="1"/>
      <c r="O85" s="11" t="b">
        <v>0</v>
      </c>
      <c r="P85" s="11" t="b">
        <v>0</v>
      </c>
      <c r="Q85" s="10"/>
    </row>
    <row r="86" spans="2:17" x14ac:dyDescent="0.2">
      <c r="B86" s="12" t="s">
        <v>257</v>
      </c>
      <c r="C86" s="1" t="s">
        <v>256</v>
      </c>
      <c r="D86" s="1" t="s">
        <v>180</v>
      </c>
      <c r="E86" s="1" t="str">
        <f>IF(表1[[#This Row],[建筑面积
m2]]="/","构筑物","建筑物")</f>
        <v>构筑物</v>
      </c>
      <c r="F86" s="1">
        <v>8163.74</v>
      </c>
      <c r="G86" s="1" t="s">
        <v>80</v>
      </c>
      <c r="H86" s="1">
        <v>16327.48</v>
      </c>
      <c r="I86" s="1" t="s">
        <v>139</v>
      </c>
      <c r="J86" s="1" t="s">
        <v>177</v>
      </c>
      <c r="K86" s="1">
        <v>30</v>
      </c>
      <c r="L86" s="11" t="b">
        <v>1</v>
      </c>
      <c r="M86" s="11" t="b">
        <v>1</v>
      </c>
      <c r="N86" s="1"/>
      <c r="O86" s="11" t="b">
        <v>0</v>
      </c>
      <c r="P86" s="11" t="b">
        <v>0</v>
      </c>
      <c r="Q86" s="10"/>
    </row>
    <row r="87" spans="2:17" x14ac:dyDescent="0.2">
      <c r="B87" s="12"/>
      <c r="C87" s="1"/>
      <c r="D87" s="1" t="s">
        <v>181</v>
      </c>
      <c r="E87" s="1" t="str">
        <f>IF(表1[[#This Row],[建筑面积
m2]]="/","构筑物","建筑物")</f>
        <v>构筑物</v>
      </c>
      <c r="F87" s="1">
        <v>1248</v>
      </c>
      <c r="G87" s="1" t="s">
        <v>80</v>
      </c>
      <c r="H87" s="1">
        <v>3744</v>
      </c>
      <c r="I87" s="1" t="s">
        <v>177</v>
      </c>
      <c r="J87" s="1" t="s">
        <v>177</v>
      </c>
      <c r="K87" s="1" t="s">
        <v>177</v>
      </c>
      <c r="L87" s="11" t="b">
        <v>1</v>
      </c>
      <c r="M87" s="11" t="b">
        <v>1</v>
      </c>
      <c r="N87" s="1"/>
      <c r="O87" s="11" t="b">
        <v>0</v>
      </c>
      <c r="P87" s="11" t="b">
        <v>0</v>
      </c>
      <c r="Q87" s="10"/>
    </row>
    <row r="88" spans="2:17" x14ac:dyDescent="0.2">
      <c r="B88" s="12" t="s">
        <v>255</v>
      </c>
      <c r="C88" s="1" t="s">
        <v>182</v>
      </c>
      <c r="D88" s="1" t="s">
        <v>183</v>
      </c>
      <c r="E88" s="1" t="str">
        <f>IF(表1[[#This Row],[建筑面积
m2]]="/","构筑物","建筑物")</f>
        <v>建筑物</v>
      </c>
      <c r="F88" s="1">
        <v>1435.84</v>
      </c>
      <c r="G88" s="1">
        <v>24.75</v>
      </c>
      <c r="H88" s="1">
        <v>1435.84</v>
      </c>
      <c r="I88" s="1" t="s">
        <v>184</v>
      </c>
      <c r="J88" s="1">
        <v>1</v>
      </c>
      <c r="K88" s="1">
        <v>5.6</v>
      </c>
      <c r="L88" s="11" t="b">
        <v>1</v>
      </c>
      <c r="M88" s="11" t="b">
        <v>1</v>
      </c>
      <c r="N88" s="11" t="b">
        <v>1</v>
      </c>
      <c r="O88" s="11" t="b">
        <v>0</v>
      </c>
      <c r="P88" s="11" t="b">
        <v>0</v>
      </c>
      <c r="Q88" s="13" t="b">
        <v>0</v>
      </c>
    </row>
    <row r="89" spans="2:17" x14ac:dyDescent="0.2">
      <c r="B89" s="12"/>
      <c r="C89" s="1"/>
      <c r="D89" s="1" t="s">
        <v>185</v>
      </c>
      <c r="E89" s="1" t="str">
        <f>IF(表1[[#This Row],[建筑面积
m2]]="/","构筑物","建筑物")</f>
        <v>建筑物</v>
      </c>
      <c r="F89" s="1">
        <v>1460.47</v>
      </c>
      <c r="G89" s="1">
        <v>1460.47</v>
      </c>
      <c r="H89" s="1">
        <v>2626.91</v>
      </c>
      <c r="I89" s="1" t="s">
        <v>80</v>
      </c>
      <c r="J89" s="1" t="s">
        <v>177</v>
      </c>
      <c r="K89" s="1" t="s">
        <v>177</v>
      </c>
      <c r="L89" s="11" t="b">
        <v>1</v>
      </c>
      <c r="M89" s="11" t="b">
        <v>1</v>
      </c>
      <c r="N89" s="11" t="b">
        <v>1</v>
      </c>
      <c r="O89" s="11" t="b">
        <v>0</v>
      </c>
      <c r="P89" s="11" t="b">
        <v>0</v>
      </c>
      <c r="Q89" s="13" t="b">
        <v>0</v>
      </c>
    </row>
    <row r="90" spans="2:17" x14ac:dyDescent="0.2">
      <c r="B90" s="12"/>
      <c r="C90" s="1"/>
      <c r="D90" s="1" t="s">
        <v>133</v>
      </c>
      <c r="E90" s="1" t="str">
        <f>IF(表1[[#This Row],[建筑面积
m2]]="/","构筑物","建筑物")</f>
        <v>构筑物</v>
      </c>
      <c r="F90" s="1">
        <v>216.58</v>
      </c>
      <c r="G90" s="1" t="s">
        <v>80</v>
      </c>
      <c r="H90" s="1">
        <v>216.58</v>
      </c>
      <c r="I90" s="1" t="s">
        <v>177</v>
      </c>
      <c r="J90" s="1" t="s">
        <v>177</v>
      </c>
      <c r="K90" s="1" t="s">
        <v>177</v>
      </c>
      <c r="L90" s="11" t="b">
        <v>1</v>
      </c>
      <c r="M90" s="11" t="b">
        <v>1</v>
      </c>
      <c r="N90" s="1"/>
      <c r="O90" s="11" t="b">
        <v>0</v>
      </c>
      <c r="P90" s="11" t="b">
        <v>0</v>
      </c>
      <c r="Q90" s="10"/>
    </row>
    <row r="91" spans="2:17" x14ac:dyDescent="0.2">
      <c r="B91" s="12"/>
      <c r="C91" s="1"/>
      <c r="D91" s="1" t="s">
        <v>186</v>
      </c>
      <c r="E91" s="1" t="str">
        <f>IF(表1[[#This Row],[建筑面积
m2]]="/","构筑物","建筑物")</f>
        <v>构筑物</v>
      </c>
      <c r="F91" s="1">
        <v>279.05</v>
      </c>
      <c r="G91" s="1" t="s">
        <v>80</v>
      </c>
      <c r="H91" s="1">
        <v>279.05</v>
      </c>
      <c r="I91" s="1" t="s">
        <v>150</v>
      </c>
      <c r="J91" s="1">
        <v>1</v>
      </c>
      <c r="K91" s="1">
        <v>11.7</v>
      </c>
      <c r="L91" s="11" t="b">
        <v>1</v>
      </c>
      <c r="M91" s="11" t="b">
        <v>1</v>
      </c>
      <c r="N91" s="1"/>
      <c r="O91" s="11" t="b">
        <v>0</v>
      </c>
      <c r="P91" s="11" t="b">
        <v>0</v>
      </c>
      <c r="Q91" s="10"/>
    </row>
    <row r="92" spans="2:17" x14ac:dyDescent="0.2">
      <c r="B92" s="12" t="s">
        <v>254</v>
      </c>
      <c r="C92" s="1" t="s">
        <v>253</v>
      </c>
      <c r="D92" s="1" t="s">
        <v>138</v>
      </c>
      <c r="E92" s="1" t="str">
        <f>IF(表1[[#This Row],[建筑面积
m2]]="/","构筑物","建筑物")</f>
        <v>构筑物</v>
      </c>
      <c r="F92" s="1">
        <v>1838.5</v>
      </c>
      <c r="G92" s="1" t="s">
        <v>80</v>
      </c>
      <c r="H92" s="1">
        <v>4599.5</v>
      </c>
      <c r="I92" s="1" t="s">
        <v>139</v>
      </c>
      <c r="J92" s="1" t="s">
        <v>177</v>
      </c>
      <c r="K92" s="1">
        <v>19</v>
      </c>
      <c r="L92" s="11" t="b">
        <v>0</v>
      </c>
      <c r="M92" s="11" t="b">
        <v>0</v>
      </c>
      <c r="N92" s="1"/>
      <c r="O92" s="11" t="b">
        <v>0</v>
      </c>
      <c r="P92" s="11" t="b">
        <v>0</v>
      </c>
      <c r="Q92" s="10"/>
    </row>
    <row r="93" spans="2:17" x14ac:dyDescent="0.2">
      <c r="B93" s="12" t="s">
        <v>252</v>
      </c>
      <c r="C93" s="1"/>
      <c r="D93" s="1" t="s">
        <v>189</v>
      </c>
      <c r="E93" s="1" t="str">
        <f>IF(表1[[#This Row],[建筑面积
m2]]="/","构筑物","建筑物")</f>
        <v>建筑物</v>
      </c>
      <c r="F93" s="1">
        <v>1049.2</v>
      </c>
      <c r="G93" s="1">
        <v>1049.2</v>
      </c>
      <c r="H93" s="1">
        <v>1049.2</v>
      </c>
      <c r="I93" s="1" t="s">
        <v>77</v>
      </c>
      <c r="J93" s="1">
        <v>1</v>
      </c>
      <c r="K93" s="1" t="s">
        <v>177</v>
      </c>
      <c r="L93" s="11" t="b">
        <v>1</v>
      </c>
      <c r="M93" s="11" t="b">
        <v>1</v>
      </c>
      <c r="N93" s="11" t="b">
        <v>1</v>
      </c>
      <c r="O93" s="11" t="b">
        <v>0</v>
      </c>
      <c r="P93" s="11" t="b">
        <v>0</v>
      </c>
      <c r="Q93" s="13" t="b">
        <v>0</v>
      </c>
    </row>
    <row r="94" spans="2:17" x14ac:dyDescent="0.2">
      <c r="B94" s="12"/>
      <c r="C94" s="1"/>
      <c r="D94" s="1" t="s">
        <v>190</v>
      </c>
      <c r="E94" s="1" t="str">
        <f>IF(表1[[#This Row],[建筑面积
m2]]="/","构筑物","建筑物")</f>
        <v>建筑物</v>
      </c>
      <c r="F94" s="1">
        <v>999.44</v>
      </c>
      <c r="G94" s="1">
        <v>999.44</v>
      </c>
      <c r="H94" s="1">
        <v>999.44</v>
      </c>
      <c r="I94" s="1" t="s">
        <v>77</v>
      </c>
      <c r="J94" s="1">
        <v>1</v>
      </c>
      <c r="K94" s="1" t="s">
        <v>177</v>
      </c>
      <c r="L94" s="11" t="b">
        <v>1</v>
      </c>
      <c r="M94" s="11" t="b">
        <v>1</v>
      </c>
      <c r="N94" s="11" t="b">
        <v>1</v>
      </c>
      <c r="O94" s="11" t="b">
        <v>0</v>
      </c>
      <c r="P94" s="11" t="b">
        <v>0</v>
      </c>
      <c r="Q94" s="13" t="b">
        <v>0</v>
      </c>
    </row>
    <row r="95" spans="2:17" x14ac:dyDescent="0.2">
      <c r="B95" s="12"/>
      <c r="C95" s="1"/>
      <c r="D95" s="1" t="s">
        <v>191</v>
      </c>
      <c r="E95" s="1" t="str">
        <f>IF(表1[[#This Row],[建筑面积
m2]]="/","构筑物","建筑物")</f>
        <v>建筑物</v>
      </c>
      <c r="F95" s="1">
        <v>550.96</v>
      </c>
      <c r="G95" s="1">
        <v>550.96</v>
      </c>
      <c r="H95" s="1">
        <v>550.96</v>
      </c>
      <c r="I95" s="1" t="s">
        <v>77</v>
      </c>
      <c r="J95" s="1">
        <v>1</v>
      </c>
      <c r="K95" s="1" t="s">
        <v>177</v>
      </c>
      <c r="L95" s="11" t="b">
        <v>1</v>
      </c>
      <c r="M95" s="11" t="b">
        <v>1</v>
      </c>
      <c r="N95" s="11" t="b">
        <v>1</v>
      </c>
      <c r="O95" s="11" t="b">
        <v>0</v>
      </c>
      <c r="P95" s="11" t="b">
        <v>0</v>
      </c>
      <c r="Q95" s="13" t="b">
        <v>0</v>
      </c>
    </row>
    <row r="96" spans="2:17" x14ac:dyDescent="0.2">
      <c r="B96" s="12" t="s">
        <v>195</v>
      </c>
      <c r="C96" s="1" t="s">
        <v>193</v>
      </c>
      <c r="D96" s="1" t="s">
        <v>194</v>
      </c>
      <c r="E96" s="1" t="str">
        <f>IF(表1[[#This Row],[建筑面积
m2]]="/","构筑物","建筑物")</f>
        <v>建筑物</v>
      </c>
      <c r="F96" s="1">
        <v>237.4</v>
      </c>
      <c r="G96" s="1">
        <v>237.4</v>
      </c>
      <c r="H96" s="1">
        <v>237.4</v>
      </c>
      <c r="I96" s="1" t="s">
        <v>77</v>
      </c>
      <c r="J96" s="1">
        <v>1</v>
      </c>
      <c r="K96" s="1">
        <v>5.3150000000000004</v>
      </c>
      <c r="L96" s="11" t="b">
        <v>1</v>
      </c>
      <c r="M96" s="11" t="b">
        <v>1</v>
      </c>
      <c r="N96" s="1"/>
      <c r="O96" s="11" t="b">
        <v>0</v>
      </c>
      <c r="P96" s="11" t="b">
        <v>0</v>
      </c>
      <c r="Q96" s="13" t="b">
        <v>0</v>
      </c>
    </row>
    <row r="97" spans="2:17" x14ac:dyDescent="0.2">
      <c r="B97" s="12"/>
      <c r="C97" s="1"/>
      <c r="D97" s="1" t="s">
        <v>196</v>
      </c>
      <c r="E97" s="1" t="str">
        <f>IF(表1[[#This Row],[建筑面积
m2]]="/","构筑物","建筑物")</f>
        <v>构筑物</v>
      </c>
      <c r="F97" s="1">
        <v>876.9</v>
      </c>
      <c r="G97" s="1" t="s">
        <v>80</v>
      </c>
      <c r="H97" s="1">
        <v>1753.8</v>
      </c>
      <c r="I97" s="1" t="s">
        <v>197</v>
      </c>
      <c r="J97" s="1"/>
      <c r="K97" s="1"/>
      <c r="L97" s="11" t="b">
        <v>0</v>
      </c>
      <c r="M97" s="11" t="b">
        <v>0</v>
      </c>
      <c r="N97" s="1"/>
      <c r="O97" s="11" t="b">
        <v>0</v>
      </c>
      <c r="P97" s="11" t="b">
        <v>0</v>
      </c>
      <c r="Q97" s="10"/>
    </row>
    <row r="98" spans="2:17" x14ac:dyDescent="0.2">
      <c r="B98" s="12"/>
      <c r="C98" s="1"/>
      <c r="D98" s="1" t="s">
        <v>198</v>
      </c>
      <c r="E98" s="1" t="str">
        <f>IF(表1[[#This Row],[建筑面积
m2]]="/","构筑物","建筑物")</f>
        <v>构筑物</v>
      </c>
      <c r="F98" s="1">
        <v>805.4</v>
      </c>
      <c r="G98" s="1" t="s">
        <v>80</v>
      </c>
      <c r="H98" s="1">
        <v>805.4</v>
      </c>
      <c r="I98" s="1"/>
      <c r="J98" s="1"/>
      <c r="K98" s="1"/>
      <c r="L98" s="11" t="b">
        <v>0</v>
      </c>
      <c r="M98" s="11" t="b">
        <v>0</v>
      </c>
      <c r="N98" s="1"/>
      <c r="O98" s="11" t="b">
        <v>0</v>
      </c>
      <c r="P98" s="11" t="b">
        <v>0</v>
      </c>
      <c r="Q98" s="10"/>
    </row>
    <row r="99" spans="2:17" x14ac:dyDescent="0.2">
      <c r="B99" s="12"/>
      <c r="C99" s="1"/>
      <c r="D99" s="1" t="s">
        <v>199</v>
      </c>
      <c r="E99" s="1" t="str">
        <f>IF(表1[[#This Row],[建筑面积
m2]]="/","构筑物","建筑物")</f>
        <v>构筑物</v>
      </c>
      <c r="F99" s="1">
        <v>117.1</v>
      </c>
      <c r="G99" s="1" t="s">
        <v>80</v>
      </c>
      <c r="H99" s="1">
        <v>117.1</v>
      </c>
      <c r="I99" s="1" t="s">
        <v>200</v>
      </c>
      <c r="J99" s="1"/>
      <c r="K99" s="1"/>
      <c r="L99" s="11" t="b">
        <v>0</v>
      </c>
      <c r="M99" s="11" t="b">
        <v>0</v>
      </c>
      <c r="N99" s="1"/>
      <c r="O99" s="11" t="b">
        <v>0</v>
      </c>
      <c r="P99" s="11" t="b">
        <v>0</v>
      </c>
      <c r="Q99" s="10"/>
    </row>
    <row r="100" spans="2:17" x14ac:dyDescent="0.2">
      <c r="B100" s="12"/>
      <c r="C100" s="1"/>
      <c r="D100" s="1" t="s">
        <v>85</v>
      </c>
      <c r="E100" s="1" t="str">
        <f>IF(表1[[#This Row],[建筑面积
m2]]="/","构筑物","建筑物")</f>
        <v>构筑物</v>
      </c>
      <c r="F100" s="1">
        <v>1015.5</v>
      </c>
      <c r="G100" s="1" t="s">
        <v>80</v>
      </c>
      <c r="H100" s="1">
        <v>2031</v>
      </c>
      <c r="I100" s="1" t="s">
        <v>197</v>
      </c>
      <c r="J100" s="1"/>
      <c r="K100" s="1"/>
      <c r="L100" s="11" t="b">
        <v>0</v>
      </c>
      <c r="M100" s="11" t="b">
        <v>0</v>
      </c>
      <c r="N100" s="1"/>
      <c r="O100" s="11" t="b">
        <v>0</v>
      </c>
      <c r="P100" s="11" t="b">
        <v>0</v>
      </c>
      <c r="Q100" s="10"/>
    </row>
    <row r="101" spans="2:17" x14ac:dyDescent="0.2">
      <c r="B101" s="12" t="s">
        <v>201</v>
      </c>
      <c r="C101" s="1" t="s">
        <v>251</v>
      </c>
      <c r="D101" s="1" t="s">
        <v>250</v>
      </c>
      <c r="E101" s="1" t="str">
        <f>IF(表1[[#This Row],[建筑面积
m2]]="/","构筑物","建筑物")</f>
        <v>建筑物</v>
      </c>
      <c r="F101" s="1">
        <v>990</v>
      </c>
      <c r="G101" s="1">
        <v>1715.3</v>
      </c>
      <c r="H101" s="1">
        <v>1715.3</v>
      </c>
      <c r="I101" s="1" t="s">
        <v>64</v>
      </c>
      <c r="J101" s="1">
        <v>2</v>
      </c>
      <c r="K101" s="1">
        <v>12.75</v>
      </c>
      <c r="L101" s="11" t="b">
        <v>0</v>
      </c>
      <c r="M101" s="11" t="b">
        <v>0</v>
      </c>
      <c r="N101" s="11" t="b">
        <v>0</v>
      </c>
      <c r="O101" s="11" t="b">
        <v>0</v>
      </c>
      <c r="P101" s="11" t="b">
        <v>0</v>
      </c>
      <c r="Q101" s="13" t="b">
        <v>0</v>
      </c>
    </row>
    <row r="102" spans="2:17" x14ac:dyDescent="0.2">
      <c r="B102" s="12" t="s">
        <v>249</v>
      </c>
      <c r="C102" s="1" t="s">
        <v>206</v>
      </c>
      <c r="D102" s="1" t="s">
        <v>248</v>
      </c>
      <c r="E102" s="1" t="str">
        <f>IF(表1[[#This Row],[建筑面积
m2]]="/","构筑物","建筑物")</f>
        <v>建筑物</v>
      </c>
      <c r="F102" s="1">
        <v>1698.3</v>
      </c>
      <c r="G102" s="1">
        <v>1698.3</v>
      </c>
      <c r="H102" s="1">
        <v>3396.6</v>
      </c>
      <c r="I102" s="1" t="s">
        <v>177</v>
      </c>
      <c r="J102" s="1" t="s">
        <v>177</v>
      </c>
      <c r="K102" s="1" t="s">
        <v>177</v>
      </c>
      <c r="L102" s="11" t="b">
        <v>0</v>
      </c>
      <c r="M102" s="11" t="b">
        <v>0</v>
      </c>
      <c r="N102" s="11" t="b">
        <v>0</v>
      </c>
      <c r="O102" s="11" t="b">
        <v>0</v>
      </c>
      <c r="P102" s="11" t="b">
        <v>0</v>
      </c>
      <c r="Q102" s="13" t="b">
        <v>0</v>
      </c>
    </row>
    <row r="103" spans="2:17" x14ac:dyDescent="0.2">
      <c r="B103" s="12"/>
      <c r="C103" s="1"/>
      <c r="D103" s="1" t="s">
        <v>247</v>
      </c>
      <c r="E103" s="1" t="str">
        <f>IF(表1[[#This Row],[建筑面积
m2]]="/","构筑物","建筑物")</f>
        <v>建筑物</v>
      </c>
      <c r="F103" s="1">
        <v>1409.58</v>
      </c>
      <c r="G103" s="1">
        <v>1409.58</v>
      </c>
      <c r="H103" s="1">
        <v>2819.16</v>
      </c>
      <c r="I103" s="1" t="s">
        <v>177</v>
      </c>
      <c r="J103" s="1" t="s">
        <v>177</v>
      </c>
      <c r="K103" s="1" t="s">
        <v>177</v>
      </c>
      <c r="L103" s="11" t="b">
        <v>0</v>
      </c>
      <c r="M103" s="11" t="b">
        <v>0</v>
      </c>
      <c r="N103" s="11" t="b">
        <v>0</v>
      </c>
      <c r="O103" s="11" t="b">
        <v>0</v>
      </c>
      <c r="P103" s="11" t="b">
        <v>0</v>
      </c>
      <c r="Q103" s="13" t="b">
        <v>0</v>
      </c>
    </row>
    <row r="104" spans="2:17" x14ac:dyDescent="0.2">
      <c r="B104" s="12"/>
      <c r="C104" s="1"/>
      <c r="D104" s="1" t="s">
        <v>246</v>
      </c>
      <c r="E104" s="1" t="str">
        <f>IF(表1[[#This Row],[建筑面积
m2]]="/","构筑物","建筑物")</f>
        <v>建筑物</v>
      </c>
      <c r="F104" s="1">
        <v>335.36</v>
      </c>
      <c r="G104" s="1">
        <v>335.36</v>
      </c>
      <c r="H104" s="1">
        <v>670.72</v>
      </c>
      <c r="I104" s="1" t="s">
        <v>177</v>
      </c>
      <c r="J104" s="1" t="s">
        <v>177</v>
      </c>
      <c r="K104" s="1" t="s">
        <v>177</v>
      </c>
      <c r="L104" s="11" t="b">
        <v>0</v>
      </c>
      <c r="M104" s="11" t="b">
        <v>0</v>
      </c>
      <c r="N104" s="11" t="b">
        <v>0</v>
      </c>
      <c r="O104" s="11" t="b">
        <v>0</v>
      </c>
      <c r="P104" s="11" t="b">
        <v>0</v>
      </c>
      <c r="Q104" s="13" t="b">
        <v>0</v>
      </c>
    </row>
    <row r="105" spans="2:17" x14ac:dyDescent="0.2">
      <c r="B105" s="12"/>
      <c r="C105" s="1"/>
      <c r="D105" s="1" t="s">
        <v>245</v>
      </c>
      <c r="E105" s="1" t="str">
        <f>IF(表1[[#This Row],[建筑面积
m2]]="/","构筑物","建筑物")</f>
        <v>建筑物</v>
      </c>
      <c r="F105" s="1">
        <v>265.98</v>
      </c>
      <c r="G105" s="1">
        <v>372.19</v>
      </c>
      <c r="H105" s="1">
        <v>531.96</v>
      </c>
      <c r="I105" s="1" t="s">
        <v>177</v>
      </c>
      <c r="J105" s="1" t="s">
        <v>177</v>
      </c>
      <c r="K105" s="1" t="s">
        <v>177</v>
      </c>
      <c r="L105" s="11" t="b">
        <v>0</v>
      </c>
      <c r="M105" s="11" t="b">
        <v>0</v>
      </c>
      <c r="N105" s="11" t="b">
        <v>0</v>
      </c>
      <c r="O105" s="11" t="b">
        <v>0</v>
      </c>
      <c r="P105" s="11" t="b">
        <v>0</v>
      </c>
      <c r="Q105" s="13" t="b">
        <v>0</v>
      </c>
    </row>
    <row r="106" spans="2:17" x14ac:dyDescent="0.2">
      <c r="B106" s="12"/>
      <c r="C106" s="1"/>
      <c r="D106" s="1" t="s">
        <v>96</v>
      </c>
      <c r="E106" s="1" t="str">
        <f>IF(表1[[#This Row],[建筑面积
m2]]="/","构筑物","建筑物")</f>
        <v>建筑物</v>
      </c>
      <c r="F106" s="1">
        <v>153.94</v>
      </c>
      <c r="G106" s="1">
        <v>153.94</v>
      </c>
      <c r="H106" s="1">
        <v>153.94</v>
      </c>
      <c r="I106" s="1" t="s">
        <v>177</v>
      </c>
      <c r="J106" s="1" t="s">
        <v>177</v>
      </c>
      <c r="K106" s="1" t="s">
        <v>177</v>
      </c>
      <c r="L106" s="11" t="b">
        <v>0</v>
      </c>
      <c r="M106" s="11" t="b">
        <v>0</v>
      </c>
      <c r="N106" s="11" t="b">
        <v>0</v>
      </c>
      <c r="O106" s="11" t="b">
        <v>0</v>
      </c>
      <c r="P106" s="11" t="b">
        <v>0</v>
      </c>
      <c r="Q106" s="13" t="b">
        <v>0</v>
      </c>
    </row>
    <row r="107" spans="2:17" x14ac:dyDescent="0.2">
      <c r="B107" s="12"/>
      <c r="C107" s="1"/>
      <c r="D107" s="1" t="s">
        <v>244</v>
      </c>
      <c r="E107" s="1" t="str">
        <f>IF(表1[[#This Row],[建筑面积
m2]]="/","构筑物","建筑物")</f>
        <v>建筑物</v>
      </c>
      <c r="F107" s="1">
        <v>769.95</v>
      </c>
      <c r="G107" s="1">
        <v>769.95</v>
      </c>
      <c r="H107" s="1">
        <v>769.95</v>
      </c>
      <c r="I107" s="1" t="s">
        <v>177</v>
      </c>
      <c r="J107" s="1" t="s">
        <v>177</v>
      </c>
      <c r="K107" s="1" t="s">
        <v>177</v>
      </c>
      <c r="L107" s="11" t="b">
        <v>0</v>
      </c>
      <c r="M107" s="11" t="b">
        <v>0</v>
      </c>
      <c r="N107" s="11" t="b">
        <v>0</v>
      </c>
      <c r="O107" s="11" t="b">
        <v>0</v>
      </c>
      <c r="P107" s="11" t="b">
        <v>0</v>
      </c>
      <c r="Q107" s="13" t="b">
        <v>0</v>
      </c>
    </row>
    <row r="108" spans="2:17" x14ac:dyDescent="0.2">
      <c r="B108" s="12"/>
      <c r="C108" s="1"/>
      <c r="D108" s="1" t="s">
        <v>243</v>
      </c>
      <c r="E108" s="1" t="str">
        <f>IF(表1[[#This Row],[建筑面积
m2]]="/","构筑物","建筑物")</f>
        <v>建筑物</v>
      </c>
      <c r="F108" s="1">
        <v>1970.16</v>
      </c>
      <c r="G108" s="1">
        <v>3467.415</v>
      </c>
      <c r="H108" s="1">
        <v>3904.34</v>
      </c>
      <c r="I108" s="1" t="s">
        <v>177</v>
      </c>
      <c r="J108" s="1" t="s">
        <v>177</v>
      </c>
      <c r="K108" s="1" t="s">
        <v>177</v>
      </c>
      <c r="L108" s="11" t="b">
        <v>0</v>
      </c>
      <c r="M108" s="11" t="b">
        <v>0</v>
      </c>
      <c r="N108" s="11" t="b">
        <v>0</v>
      </c>
      <c r="O108" s="11" t="b">
        <v>0</v>
      </c>
      <c r="P108" s="11" t="b">
        <v>0</v>
      </c>
      <c r="Q108" s="13" t="b">
        <v>0</v>
      </c>
    </row>
    <row r="109" spans="2:17" x14ac:dyDescent="0.2">
      <c r="B109" s="12"/>
      <c r="C109" s="1"/>
      <c r="D109" s="1" t="s">
        <v>242</v>
      </c>
      <c r="E109" s="1" t="str">
        <f>IF(表1[[#This Row],[建筑面积
m2]]="/","构筑物","建筑物")</f>
        <v>构筑物</v>
      </c>
      <c r="F109" s="1">
        <v>454.75</v>
      </c>
      <c r="G109" s="1" t="s">
        <v>80</v>
      </c>
      <c r="H109" s="1">
        <v>454.75</v>
      </c>
      <c r="I109" s="1" t="s">
        <v>177</v>
      </c>
      <c r="J109" s="1" t="s">
        <v>177</v>
      </c>
      <c r="K109" s="1" t="s">
        <v>177</v>
      </c>
      <c r="L109" s="11" t="b">
        <v>0</v>
      </c>
      <c r="M109" s="11" t="b">
        <v>0</v>
      </c>
      <c r="N109" s="1"/>
      <c r="O109" s="11" t="b">
        <v>0</v>
      </c>
      <c r="P109" s="11" t="b">
        <v>0</v>
      </c>
      <c r="Q109" s="10"/>
    </row>
    <row r="110" spans="2:17" x14ac:dyDescent="0.2">
      <c r="B110" s="12"/>
      <c r="C110" s="1"/>
      <c r="D110" s="1" t="s">
        <v>241</v>
      </c>
      <c r="E110" s="1" t="str">
        <f>IF(表1[[#This Row],[建筑面积
m2]]="/","构筑物","建筑物")</f>
        <v>构筑物</v>
      </c>
      <c r="F110" s="1">
        <v>970.19</v>
      </c>
      <c r="G110" s="1" t="s">
        <v>80</v>
      </c>
      <c r="H110" s="1">
        <v>970.19</v>
      </c>
      <c r="I110" s="1" t="s">
        <v>177</v>
      </c>
      <c r="J110" s="1" t="s">
        <v>177</v>
      </c>
      <c r="K110" s="1" t="s">
        <v>177</v>
      </c>
      <c r="L110" s="11" t="b">
        <v>0</v>
      </c>
      <c r="M110" s="11" t="b">
        <v>0</v>
      </c>
      <c r="N110" s="1"/>
      <c r="O110" s="11" t="b">
        <v>0</v>
      </c>
      <c r="P110" s="11" t="b">
        <v>0</v>
      </c>
      <c r="Q110" s="10"/>
    </row>
    <row r="111" spans="2:17" x14ac:dyDescent="0.2">
      <c r="B111" s="12"/>
      <c r="C111" s="1"/>
      <c r="D111" s="1" t="s">
        <v>240</v>
      </c>
      <c r="E111" s="1" t="str">
        <f>IF(表1[[#This Row],[建筑面积
m2]]="/","构筑物","建筑物")</f>
        <v>构筑物</v>
      </c>
      <c r="F111" s="1">
        <v>298</v>
      </c>
      <c r="G111" s="1" t="s">
        <v>80</v>
      </c>
      <c r="H111" s="1">
        <v>298</v>
      </c>
      <c r="I111" s="1" t="s">
        <v>177</v>
      </c>
      <c r="J111" s="1" t="s">
        <v>177</v>
      </c>
      <c r="K111" s="1" t="s">
        <v>177</v>
      </c>
      <c r="L111" s="11" t="b">
        <v>0</v>
      </c>
      <c r="M111" s="11" t="b">
        <v>0</v>
      </c>
      <c r="N111" s="1"/>
      <c r="O111" s="11" t="b">
        <v>0</v>
      </c>
      <c r="P111" s="11" t="b">
        <v>0</v>
      </c>
      <c r="Q111" s="10"/>
    </row>
    <row r="112" spans="2:17" x14ac:dyDescent="0.2">
      <c r="B112" s="12"/>
      <c r="C112" s="1"/>
      <c r="D112" s="1" t="s">
        <v>239</v>
      </c>
      <c r="E112" s="1" t="str">
        <f>IF(表1[[#This Row],[建筑面积
m2]]="/","构筑物","建筑物")</f>
        <v>构筑物</v>
      </c>
      <c r="F112" s="1">
        <v>432.14</v>
      </c>
      <c r="G112" s="1" t="s">
        <v>80</v>
      </c>
      <c r="H112" s="1">
        <v>432.14</v>
      </c>
      <c r="I112" s="1" t="s">
        <v>177</v>
      </c>
      <c r="J112" s="1" t="s">
        <v>177</v>
      </c>
      <c r="K112" s="1" t="s">
        <v>177</v>
      </c>
      <c r="L112" s="11" t="b">
        <v>0</v>
      </c>
      <c r="M112" s="11" t="b">
        <v>0</v>
      </c>
      <c r="N112" s="1"/>
      <c r="O112" s="11" t="b">
        <v>0</v>
      </c>
      <c r="P112" s="11" t="b">
        <v>0</v>
      </c>
      <c r="Q112" s="10"/>
    </row>
    <row r="113" spans="2:17" x14ac:dyDescent="0.2">
      <c r="B113" s="12"/>
      <c r="C113" s="1"/>
      <c r="D113" s="1" t="s">
        <v>238</v>
      </c>
      <c r="E113" s="1" t="str">
        <f>IF(表1[[#This Row],[建筑面积
m2]]="/","构筑物","建筑物")</f>
        <v>构筑物</v>
      </c>
      <c r="F113" s="1">
        <v>67.69</v>
      </c>
      <c r="G113" s="1" t="s">
        <v>80</v>
      </c>
      <c r="H113" s="1">
        <v>67.69</v>
      </c>
      <c r="I113" s="1" t="s">
        <v>177</v>
      </c>
      <c r="J113" s="1" t="s">
        <v>177</v>
      </c>
      <c r="K113" s="1" t="s">
        <v>177</v>
      </c>
      <c r="L113" s="11" t="b">
        <v>0</v>
      </c>
      <c r="M113" s="11" t="b">
        <v>0</v>
      </c>
      <c r="N113" s="1"/>
      <c r="O113" s="11" t="b">
        <v>0</v>
      </c>
      <c r="P113" s="11" t="b">
        <v>0</v>
      </c>
      <c r="Q113" s="10"/>
    </row>
    <row r="114" spans="2:17" x14ac:dyDescent="0.2">
      <c r="B114" s="12"/>
      <c r="C114" s="1"/>
      <c r="D114" s="1" t="s">
        <v>237</v>
      </c>
      <c r="E114" s="1" t="str">
        <f>IF(表1[[#This Row],[建筑面积
m2]]="/","构筑物","建筑物")</f>
        <v>构筑物</v>
      </c>
      <c r="F114" s="1">
        <v>664.31</v>
      </c>
      <c r="G114" s="1" t="s">
        <v>80</v>
      </c>
      <c r="H114" s="1">
        <v>664.31</v>
      </c>
      <c r="I114" s="1" t="s">
        <v>177</v>
      </c>
      <c r="J114" s="1" t="s">
        <v>177</v>
      </c>
      <c r="K114" s="1" t="s">
        <v>177</v>
      </c>
      <c r="L114" s="11" t="b">
        <v>0</v>
      </c>
      <c r="M114" s="11" t="b">
        <v>0</v>
      </c>
      <c r="N114" s="1"/>
      <c r="O114" s="11" t="b">
        <v>0</v>
      </c>
      <c r="P114" s="11" t="b">
        <v>0</v>
      </c>
      <c r="Q114" s="10"/>
    </row>
    <row r="115" spans="2:17" x14ac:dyDescent="0.2">
      <c r="B115" s="12"/>
      <c r="C115" s="1"/>
      <c r="D115" s="1" t="s">
        <v>236</v>
      </c>
      <c r="E115" s="1" t="str">
        <f>IF(表1[[#This Row],[建筑面积
m2]]="/","构筑物","建筑物")</f>
        <v>构筑物</v>
      </c>
      <c r="F115" s="1">
        <v>698.69</v>
      </c>
      <c r="G115" s="1" t="s">
        <v>80</v>
      </c>
      <c r="H115" s="1">
        <v>698.69</v>
      </c>
      <c r="I115" s="1" t="s">
        <v>177</v>
      </c>
      <c r="J115" s="1" t="s">
        <v>177</v>
      </c>
      <c r="K115" s="1" t="s">
        <v>177</v>
      </c>
      <c r="L115" s="11" t="b">
        <v>0</v>
      </c>
      <c r="M115" s="11" t="b">
        <v>0</v>
      </c>
      <c r="N115" s="1"/>
      <c r="O115" s="11" t="b">
        <v>0</v>
      </c>
      <c r="P115" s="11" t="b">
        <v>0</v>
      </c>
      <c r="Q115" s="10"/>
    </row>
    <row r="116" spans="2:17" x14ac:dyDescent="0.2">
      <c r="B116" s="12"/>
      <c r="C116" s="1"/>
      <c r="D116" s="1" t="s">
        <v>235</v>
      </c>
      <c r="E116" s="1" t="str">
        <f>IF(表1[[#This Row],[建筑面积
m2]]="/","构筑物","建筑物")</f>
        <v>构筑物</v>
      </c>
      <c r="F116" s="1">
        <v>36</v>
      </c>
      <c r="G116" s="1" t="s">
        <v>80</v>
      </c>
      <c r="H116" s="1">
        <v>36</v>
      </c>
      <c r="I116" s="1" t="s">
        <v>177</v>
      </c>
      <c r="J116" s="1" t="s">
        <v>177</v>
      </c>
      <c r="K116" s="1" t="s">
        <v>177</v>
      </c>
      <c r="L116" s="11" t="b">
        <v>0</v>
      </c>
      <c r="M116" s="11" t="b">
        <v>0</v>
      </c>
      <c r="N116" s="1"/>
      <c r="O116" s="11" t="b">
        <v>0</v>
      </c>
      <c r="P116" s="11" t="b">
        <v>0</v>
      </c>
      <c r="Q116" s="10"/>
    </row>
    <row r="117" spans="2:17" x14ac:dyDescent="0.2">
      <c r="B117" s="12"/>
      <c r="C117" s="1"/>
      <c r="D117" s="1" t="s">
        <v>234</v>
      </c>
      <c r="E117" s="1" t="str">
        <f>IF(表1[[#This Row],[建筑面积
m2]]="/","构筑物","建筑物")</f>
        <v>构筑物</v>
      </c>
      <c r="F117" s="1">
        <v>170</v>
      </c>
      <c r="G117" s="1" t="s">
        <v>80</v>
      </c>
      <c r="H117" s="1">
        <v>170</v>
      </c>
      <c r="I117" s="1" t="s">
        <v>177</v>
      </c>
      <c r="J117" s="1" t="s">
        <v>177</v>
      </c>
      <c r="K117" s="1" t="s">
        <v>177</v>
      </c>
      <c r="L117" s="11" t="b">
        <v>0</v>
      </c>
      <c r="M117" s="11" t="b">
        <v>0</v>
      </c>
      <c r="N117" s="1"/>
      <c r="O117" s="11" t="b">
        <v>0</v>
      </c>
      <c r="P117" s="11" t="b">
        <v>0</v>
      </c>
      <c r="Q117" s="10"/>
    </row>
    <row r="118" spans="2:17" x14ac:dyDescent="0.2">
      <c r="B118" s="12"/>
      <c r="C118" s="1"/>
      <c r="D118" s="1" t="s">
        <v>233</v>
      </c>
      <c r="E118" s="1" t="str">
        <f>IF(表1[[#This Row],[建筑面积
m2]]="/","构筑物","建筑物")</f>
        <v>构筑物</v>
      </c>
      <c r="F118" s="1">
        <v>2720.18</v>
      </c>
      <c r="G118" s="1" t="s">
        <v>80</v>
      </c>
      <c r="H118" s="1">
        <v>2720.18</v>
      </c>
      <c r="I118" s="1" t="s">
        <v>177</v>
      </c>
      <c r="J118" s="1" t="s">
        <v>177</v>
      </c>
      <c r="K118" s="1" t="s">
        <v>177</v>
      </c>
      <c r="L118" s="11" t="b">
        <v>0</v>
      </c>
      <c r="M118" s="11" t="b">
        <v>0</v>
      </c>
      <c r="N118" s="1"/>
      <c r="O118" s="11" t="b">
        <v>0</v>
      </c>
      <c r="P118" s="11" t="b">
        <v>0</v>
      </c>
      <c r="Q118" s="10"/>
    </row>
    <row r="119" spans="2:17" x14ac:dyDescent="0.2">
      <c r="B119" s="12"/>
      <c r="C119" s="1"/>
      <c r="D119" s="1" t="s">
        <v>232</v>
      </c>
      <c r="E119" s="1" t="str">
        <f>IF(表1[[#This Row],[建筑面积
m2]]="/","构筑物","建筑物")</f>
        <v>构筑物</v>
      </c>
      <c r="F119" s="1">
        <v>1077.32</v>
      </c>
      <c r="G119" s="1" t="s">
        <v>80</v>
      </c>
      <c r="H119" s="1">
        <v>1077.32</v>
      </c>
      <c r="I119" s="1" t="s">
        <v>177</v>
      </c>
      <c r="J119" s="1" t="s">
        <v>177</v>
      </c>
      <c r="K119" s="1" t="s">
        <v>177</v>
      </c>
      <c r="L119" s="11" t="b">
        <v>0</v>
      </c>
      <c r="M119" s="11" t="b">
        <v>0</v>
      </c>
      <c r="N119" s="1"/>
      <c r="O119" s="11" t="b">
        <v>0</v>
      </c>
      <c r="P119" s="11" t="b">
        <v>0</v>
      </c>
      <c r="Q119" s="10"/>
    </row>
    <row r="120" spans="2:17" x14ac:dyDescent="0.2">
      <c r="B120" s="12" t="s">
        <v>201</v>
      </c>
      <c r="C120" s="1" t="s">
        <v>225</v>
      </c>
      <c r="D120" s="1" t="s">
        <v>226</v>
      </c>
      <c r="E120" s="1" t="str">
        <f>IF(表1[[#This Row],[建筑面积
m2]]="/","构筑物","建筑物")</f>
        <v>构筑物</v>
      </c>
      <c r="F120" s="1">
        <v>11310</v>
      </c>
      <c r="G120" s="1" t="s">
        <v>80</v>
      </c>
      <c r="H120" s="1">
        <v>22620</v>
      </c>
      <c r="I120" s="1" t="s">
        <v>177</v>
      </c>
      <c r="J120" s="1" t="s">
        <v>177</v>
      </c>
      <c r="K120" s="1" t="s">
        <v>177</v>
      </c>
      <c r="L120" s="11" t="b">
        <v>0</v>
      </c>
      <c r="M120" s="11" t="b">
        <v>0</v>
      </c>
      <c r="N120" s="1"/>
      <c r="O120" s="11" t="b">
        <v>0</v>
      </c>
      <c r="P120" s="11" t="b">
        <v>0</v>
      </c>
      <c r="Q120" s="10"/>
    </row>
    <row r="121" spans="2:17" x14ac:dyDescent="0.2">
      <c r="B121" s="12"/>
      <c r="C121" s="1"/>
      <c r="D121" s="1" t="s">
        <v>231</v>
      </c>
      <c r="E121" s="1" t="str">
        <f>IF(表1[[#This Row],[建筑面积
m2]]="/","构筑物","建筑物")</f>
        <v>构筑物</v>
      </c>
      <c r="F121" s="1">
        <v>200</v>
      </c>
      <c r="G121" s="1" t="s">
        <v>80</v>
      </c>
      <c r="H121" s="1">
        <v>600</v>
      </c>
      <c r="I121" s="1" t="s">
        <v>177</v>
      </c>
      <c r="J121" s="1" t="s">
        <v>177</v>
      </c>
      <c r="K121" s="1" t="s">
        <v>177</v>
      </c>
      <c r="L121" s="11" t="b">
        <v>0</v>
      </c>
      <c r="M121" s="11" t="b">
        <v>0</v>
      </c>
      <c r="N121" s="1"/>
      <c r="O121" s="11" t="b">
        <v>0</v>
      </c>
      <c r="P121" s="11" t="b">
        <v>0</v>
      </c>
      <c r="Q121" s="10"/>
    </row>
    <row r="122" spans="2:17" x14ac:dyDescent="0.2">
      <c r="B122" s="8"/>
      <c r="C122" s="7"/>
      <c r="D122" s="7" t="s">
        <v>228</v>
      </c>
      <c r="E122" s="7" t="str">
        <f>IF(表1[[#This Row],[建筑面积
m2]]="/","构筑物","建筑物")</f>
        <v>构筑物</v>
      </c>
      <c r="F122" s="7">
        <v>200</v>
      </c>
      <c r="G122" s="7" t="s">
        <v>80</v>
      </c>
      <c r="H122" s="7">
        <v>600</v>
      </c>
      <c r="I122" s="7" t="s">
        <v>177</v>
      </c>
      <c r="J122" s="7" t="s">
        <v>177</v>
      </c>
      <c r="K122" s="7" t="s">
        <v>177</v>
      </c>
      <c r="L122" s="9" t="b">
        <v>0</v>
      </c>
      <c r="M122" s="9" t="b">
        <v>0</v>
      </c>
      <c r="N122" s="7"/>
      <c r="O122" s="9" t="b">
        <v>0</v>
      </c>
      <c r="P122" s="9" t="b">
        <v>0</v>
      </c>
      <c r="Q122" s="6"/>
    </row>
    <row r="123" spans="2:17" x14ac:dyDescent="0.2">
      <c r="B123" s="8" t="s">
        <v>230</v>
      </c>
      <c r="C123" s="7"/>
      <c r="D123" s="7"/>
      <c r="E123" s="7">
        <f>SUBTOTAL(103,表1[性质])</f>
        <v>120</v>
      </c>
      <c r="F123" s="7">
        <f>SUBTOTAL(109,表1[占地面积
m2])</f>
        <v>156102.90000000002</v>
      </c>
      <c r="G123" s="7"/>
      <c r="H123" s="7">
        <f>SUBTOTAL(109,表1[计容面积m2])</f>
        <v>275945.11000000004</v>
      </c>
      <c r="I123" s="7"/>
      <c r="J123" s="7"/>
      <c r="K123" s="7"/>
      <c r="L123" s="7"/>
      <c r="M123" s="7"/>
      <c r="N123" s="7"/>
      <c r="O123" s="7"/>
      <c r="P123" s="7"/>
      <c r="Q123" s="6">
        <f>SUBTOTAL(103,表1[不动产测绘])</f>
        <v>40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E123" sqref="E123"/>
    </sheetView>
  </sheetViews>
  <sheetFormatPr defaultRowHeight="14.25" x14ac:dyDescent="0.2"/>
  <cols>
    <col min="1" max="1" width="2.5" customWidth="1"/>
    <col min="2" max="2" width="5.25" bestFit="1" customWidth="1"/>
    <col min="3" max="3" width="7.125" bestFit="1" customWidth="1"/>
    <col min="4" max="4" width="20.5" bestFit="1" customWidth="1"/>
    <col min="5" max="5" width="17.875" bestFit="1" customWidth="1"/>
    <col min="6" max="7" width="11.75" bestFit="1" customWidth="1"/>
    <col min="8" max="8" width="16" bestFit="1" customWidth="1"/>
    <col min="9" max="9" width="15.125" bestFit="1" customWidth="1"/>
    <col min="10" max="10" width="5.25" bestFit="1" customWidth="1"/>
    <col min="12" max="12" width="25.5" bestFit="1" customWidth="1"/>
  </cols>
  <sheetData>
    <row r="2" spans="2:12" x14ac:dyDescent="0.2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</row>
    <row r="3" spans="2:12" x14ac:dyDescent="0.2">
      <c r="B3" s="1">
        <v>1</v>
      </c>
      <c r="C3" s="32" t="s">
        <v>275</v>
      </c>
      <c r="D3" s="1" t="s">
        <v>276</v>
      </c>
      <c r="E3" s="1" t="s">
        <v>138</v>
      </c>
      <c r="F3" s="1">
        <v>3420.8</v>
      </c>
      <c r="G3" s="1" t="s">
        <v>80</v>
      </c>
      <c r="H3" s="1">
        <v>10823.2</v>
      </c>
      <c r="I3" s="1" t="s">
        <v>139</v>
      </c>
      <c r="J3" s="1"/>
      <c r="K3" s="1">
        <v>30</v>
      </c>
      <c r="L3" s="1" t="s">
        <v>151</v>
      </c>
    </row>
    <row r="4" spans="2:12" x14ac:dyDescent="0.2">
      <c r="B4" s="1">
        <v>2</v>
      </c>
      <c r="C4" s="32"/>
      <c r="D4" s="1"/>
      <c r="E4" s="1" t="s">
        <v>277</v>
      </c>
      <c r="F4" s="1">
        <v>765.94</v>
      </c>
      <c r="G4" s="1">
        <v>1233.3</v>
      </c>
      <c r="H4" s="1">
        <v>1314.3</v>
      </c>
      <c r="I4" s="1" t="s">
        <v>77</v>
      </c>
      <c r="J4" s="1">
        <v>2</v>
      </c>
      <c r="K4" s="1">
        <v>9.1999999999999993</v>
      </c>
      <c r="L4" s="1"/>
    </row>
    <row r="5" spans="2:12" x14ac:dyDescent="0.2">
      <c r="B5" s="1">
        <v>3</v>
      </c>
      <c r="C5" s="32"/>
      <c r="D5" s="1"/>
      <c r="E5" s="1" t="s">
        <v>278</v>
      </c>
      <c r="F5" s="1">
        <v>508.2</v>
      </c>
      <c r="G5" s="1">
        <v>489.27</v>
      </c>
      <c r="H5" s="1">
        <v>489.27</v>
      </c>
      <c r="I5" s="1" t="s">
        <v>146</v>
      </c>
      <c r="J5" s="1">
        <v>1</v>
      </c>
      <c r="K5" s="1">
        <v>6</v>
      </c>
      <c r="L5" s="1"/>
    </row>
    <row r="6" spans="2:12" x14ac:dyDescent="0.2">
      <c r="B6" s="1">
        <v>4</v>
      </c>
      <c r="C6" s="1" t="s">
        <v>136</v>
      </c>
      <c r="D6" s="1" t="s">
        <v>279</v>
      </c>
      <c r="E6" s="1" t="s">
        <v>138</v>
      </c>
      <c r="F6" s="1">
        <v>1125.26</v>
      </c>
      <c r="G6" s="1" t="s">
        <v>80</v>
      </c>
      <c r="H6" s="1">
        <v>1456.46</v>
      </c>
      <c r="I6" s="1" t="s">
        <v>139</v>
      </c>
      <c r="J6" s="1"/>
      <c r="K6" s="1">
        <v>21.5</v>
      </c>
      <c r="L6" s="1" t="s">
        <v>280</v>
      </c>
    </row>
    <row r="7" spans="2:12" x14ac:dyDescent="0.2">
      <c r="B7" s="1">
        <v>5</v>
      </c>
      <c r="C7" s="1"/>
      <c r="D7" s="1" t="s">
        <v>112</v>
      </c>
      <c r="E7" s="1" t="s">
        <v>281</v>
      </c>
      <c r="F7" s="1">
        <v>3160.62</v>
      </c>
      <c r="G7" s="1">
        <v>3160.62</v>
      </c>
      <c r="H7" s="1">
        <v>3160.62</v>
      </c>
      <c r="I7" s="1" t="s">
        <v>72</v>
      </c>
      <c r="J7" s="1">
        <v>1</v>
      </c>
      <c r="K7" s="1">
        <v>7.6</v>
      </c>
      <c r="L7" s="1"/>
    </row>
    <row r="8" spans="2:12" x14ac:dyDescent="0.2">
      <c r="B8" s="1">
        <v>6</v>
      </c>
      <c r="C8" s="1"/>
      <c r="D8" s="1"/>
      <c r="E8" s="1" t="s">
        <v>282</v>
      </c>
      <c r="F8" s="1">
        <v>2420</v>
      </c>
      <c r="G8" s="1">
        <v>2420</v>
      </c>
      <c r="H8" s="1">
        <v>2420</v>
      </c>
      <c r="I8" s="1" t="s">
        <v>72</v>
      </c>
      <c r="J8" s="1">
        <v>1</v>
      </c>
      <c r="K8" s="1">
        <v>7.6</v>
      </c>
      <c r="L8" s="1"/>
    </row>
    <row r="9" spans="2:12" x14ac:dyDescent="0.2">
      <c r="B9" s="1">
        <v>7</v>
      </c>
      <c r="C9" s="1"/>
      <c r="D9" s="1"/>
      <c r="E9" s="1" t="s">
        <v>283</v>
      </c>
      <c r="F9" s="1">
        <v>15090.8</v>
      </c>
      <c r="G9" s="1" t="s">
        <v>80</v>
      </c>
      <c r="H9" s="1">
        <v>67981.95</v>
      </c>
      <c r="I9" s="1"/>
      <c r="J9" s="1" t="s">
        <v>80</v>
      </c>
      <c r="K9" s="1" t="s">
        <v>80</v>
      </c>
      <c r="L9" s="1"/>
    </row>
    <row r="10" spans="2:12" x14ac:dyDescent="0.2">
      <c r="B10" s="1">
        <v>8</v>
      </c>
      <c r="C10" s="1"/>
      <c r="D10" s="1" t="s">
        <v>112</v>
      </c>
      <c r="E10" s="1" t="s">
        <v>284</v>
      </c>
      <c r="F10" s="1">
        <v>9679.1</v>
      </c>
      <c r="G10" s="1" t="s">
        <v>80</v>
      </c>
      <c r="H10" s="1">
        <v>9679.1</v>
      </c>
      <c r="I10" s="1"/>
      <c r="J10" s="1" t="s">
        <v>80</v>
      </c>
      <c r="K10" s="1" t="s">
        <v>80</v>
      </c>
      <c r="L10" s="1" t="s">
        <v>70</v>
      </c>
    </row>
    <row r="11" spans="2:12" x14ac:dyDescent="0.2">
      <c r="B11" s="1">
        <v>9</v>
      </c>
      <c r="C11" s="1"/>
      <c r="D11" s="1" t="s">
        <v>285</v>
      </c>
      <c r="E11" s="1"/>
      <c r="F11" s="1">
        <v>910</v>
      </c>
      <c r="G11" s="1">
        <v>910</v>
      </c>
      <c r="H11" s="1">
        <v>1820</v>
      </c>
      <c r="I11" s="1"/>
      <c r="J11" s="1"/>
      <c r="K11" s="1"/>
      <c r="L11" s="1"/>
    </row>
    <row r="12" spans="2:12" x14ac:dyDescent="0.2">
      <c r="B12" s="1">
        <v>10</v>
      </c>
      <c r="C12" s="1"/>
      <c r="D12" s="1"/>
      <c r="E12" s="1" t="s">
        <v>286</v>
      </c>
      <c r="F12" s="1">
        <v>18066.5</v>
      </c>
      <c r="G12" s="1" t="s">
        <v>80</v>
      </c>
      <c r="H12" s="1">
        <v>97409.41</v>
      </c>
      <c r="I12" s="1"/>
      <c r="J12" s="1" t="s">
        <v>80</v>
      </c>
      <c r="K12" s="1" t="s">
        <v>80</v>
      </c>
      <c r="L12" s="1" t="s">
        <v>70</v>
      </c>
    </row>
    <row r="13" spans="2:12" x14ac:dyDescent="0.2">
      <c r="B13" s="1">
        <v>11</v>
      </c>
      <c r="C13" s="1"/>
      <c r="D13" s="1" t="s">
        <v>285</v>
      </c>
      <c r="E13" s="1"/>
      <c r="F13" s="1">
        <v>4329</v>
      </c>
      <c r="G13" s="1">
        <v>12987</v>
      </c>
      <c r="H13" s="1"/>
      <c r="I13" s="1"/>
      <c r="J13" s="1"/>
      <c r="K13" s="1">
        <v>4329</v>
      </c>
      <c r="L13" s="1"/>
    </row>
    <row r="14" spans="2:12" x14ac:dyDescent="0.2">
      <c r="B14" s="1">
        <v>12</v>
      </c>
      <c r="C14" s="1"/>
      <c r="D14" s="1"/>
      <c r="E14" s="18" t="s">
        <v>287</v>
      </c>
      <c r="F14" s="1"/>
      <c r="G14" s="1"/>
      <c r="H14" s="18">
        <v>7041.59</v>
      </c>
      <c r="I14" s="1"/>
      <c r="J14" s="1"/>
      <c r="K14" s="1"/>
      <c r="L14" s="1"/>
    </row>
    <row r="15" spans="2:12" x14ac:dyDescent="0.2">
      <c r="B15" s="1">
        <v>13</v>
      </c>
      <c r="C15" s="1" t="s">
        <v>117</v>
      </c>
      <c r="D15" s="1"/>
      <c r="E15" s="1" t="s">
        <v>288</v>
      </c>
      <c r="F15" s="1">
        <v>5323.72</v>
      </c>
      <c r="G15" s="1" t="s">
        <v>80</v>
      </c>
      <c r="H15" s="1">
        <v>5323.72</v>
      </c>
      <c r="I15" s="1" t="s">
        <v>80</v>
      </c>
      <c r="J15" s="1" t="s">
        <v>80</v>
      </c>
      <c r="K15" s="1" t="s">
        <v>80</v>
      </c>
      <c r="L15" s="1"/>
    </row>
    <row r="16" spans="2:12" x14ac:dyDescent="0.2">
      <c r="B16" s="1">
        <v>14</v>
      </c>
      <c r="C16" s="4"/>
      <c r="D16" s="1" t="s">
        <v>289</v>
      </c>
      <c r="E16" s="1" t="s">
        <v>138</v>
      </c>
      <c r="F16" s="1">
        <v>1104</v>
      </c>
      <c r="G16" s="1" t="s">
        <v>80</v>
      </c>
      <c r="H16" s="1">
        <v>3732</v>
      </c>
      <c r="I16" s="1" t="s">
        <v>139</v>
      </c>
      <c r="J16" s="1"/>
      <c r="K16" s="1">
        <v>19.5</v>
      </c>
      <c r="L16" s="1"/>
    </row>
  </sheetData>
  <mergeCells count="1">
    <mergeCell ref="C3:C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workbookViewId="0">
      <selection activeCell="D27" sqref="D27"/>
    </sheetView>
  </sheetViews>
  <sheetFormatPr defaultRowHeight="14.25" x14ac:dyDescent="0.2"/>
  <cols>
    <col min="2" max="2" width="21.375" bestFit="1" customWidth="1"/>
    <col min="3" max="3" width="25.5" bestFit="1" customWidth="1"/>
    <col min="4" max="4" width="38" bestFit="1" customWidth="1"/>
    <col min="5" max="5" width="11" bestFit="1" customWidth="1"/>
  </cols>
  <sheetData>
    <row r="2" spans="2:4" x14ac:dyDescent="0.2">
      <c r="B2" s="1" t="s">
        <v>25</v>
      </c>
      <c r="C2" s="1" t="s">
        <v>16</v>
      </c>
      <c r="D2" s="1" t="s">
        <v>19</v>
      </c>
    </row>
    <row r="3" spans="2:4" x14ac:dyDescent="0.2">
      <c r="B3" s="1" t="s">
        <v>17</v>
      </c>
      <c r="C3" s="1" t="s">
        <v>18</v>
      </c>
      <c r="D3" s="1" t="s">
        <v>18</v>
      </c>
    </row>
    <row r="4" spans="2:4" x14ac:dyDescent="0.2">
      <c r="B4" s="1" t="s">
        <v>0</v>
      </c>
      <c r="C4" s="1" t="s">
        <v>1</v>
      </c>
      <c r="D4" s="1" t="s">
        <v>22</v>
      </c>
    </row>
    <row r="5" spans="2:4" x14ac:dyDescent="0.2">
      <c r="B5" s="1"/>
      <c r="C5" s="1" t="s">
        <v>3</v>
      </c>
      <c r="D5" s="1" t="s">
        <v>23</v>
      </c>
    </row>
    <row r="6" spans="2:4" x14ac:dyDescent="0.2">
      <c r="B6" s="1"/>
      <c r="C6" s="1" t="s">
        <v>2</v>
      </c>
      <c r="D6" s="1" t="s">
        <v>2</v>
      </c>
    </row>
    <row r="7" spans="2:4" x14ac:dyDescent="0.2">
      <c r="B7" s="1"/>
      <c r="C7" s="1"/>
      <c r="D7" s="1"/>
    </row>
    <row r="8" spans="2:4" x14ac:dyDescent="0.2">
      <c r="B8" s="1" t="s">
        <v>21</v>
      </c>
      <c r="C8" s="1" t="s">
        <v>29</v>
      </c>
      <c r="D8" s="1"/>
    </row>
    <row r="9" spans="2:4" x14ac:dyDescent="0.2">
      <c r="B9" s="1"/>
      <c r="C9" s="1" t="s">
        <v>4</v>
      </c>
      <c r="D9" s="1"/>
    </row>
    <row r="10" spans="2:4" x14ac:dyDescent="0.2">
      <c r="B10" s="1"/>
      <c r="C10" s="1" t="s">
        <v>5</v>
      </c>
      <c r="D10" s="1" t="s">
        <v>24</v>
      </c>
    </row>
    <row r="11" spans="2:4" x14ac:dyDescent="0.2">
      <c r="B11" s="1"/>
      <c r="C11" s="1" t="s">
        <v>6</v>
      </c>
      <c r="D11" s="1" t="s">
        <v>6</v>
      </c>
    </row>
    <row r="12" spans="2:4" x14ac:dyDescent="0.2">
      <c r="B12" s="1" t="s">
        <v>15</v>
      </c>
      <c r="C12" s="1" t="s">
        <v>7</v>
      </c>
      <c r="D12" s="1"/>
    </row>
    <row r="13" spans="2:4" x14ac:dyDescent="0.2">
      <c r="B13" s="1"/>
      <c r="C13" s="1" t="s">
        <v>8</v>
      </c>
      <c r="D13" s="1" t="s">
        <v>45</v>
      </c>
    </row>
    <row r="14" spans="2:4" x14ac:dyDescent="0.2">
      <c r="B14" s="1"/>
      <c r="C14" s="1" t="s">
        <v>9</v>
      </c>
      <c r="D14" s="1"/>
    </row>
    <row r="15" spans="2:4" x14ac:dyDescent="0.2">
      <c r="B15" s="1"/>
      <c r="C15" s="1" t="s">
        <v>10</v>
      </c>
      <c r="D15" s="1"/>
    </row>
    <row r="16" spans="2:4" x14ac:dyDescent="0.2">
      <c r="B16" s="1"/>
      <c r="C16" s="1" t="s">
        <v>11</v>
      </c>
      <c r="D16" s="1" t="s">
        <v>10</v>
      </c>
    </row>
    <row r="17" spans="2:4" x14ac:dyDescent="0.2">
      <c r="B17" s="1"/>
      <c r="C17" s="1" t="s">
        <v>12</v>
      </c>
      <c r="D17" s="1" t="s">
        <v>12</v>
      </c>
    </row>
    <row r="18" spans="2:4" x14ac:dyDescent="0.2">
      <c r="B18" s="1"/>
      <c r="C18" s="1" t="s">
        <v>13</v>
      </c>
      <c r="D18" s="1" t="s">
        <v>13</v>
      </c>
    </row>
    <row r="19" spans="2:4" x14ac:dyDescent="0.2">
      <c r="B19" s="1"/>
      <c r="C19" s="1" t="s">
        <v>14</v>
      </c>
      <c r="D19" s="1" t="s">
        <v>14</v>
      </c>
    </row>
    <row r="20" spans="2:4" x14ac:dyDescent="0.2">
      <c r="B20" s="1" t="s">
        <v>28</v>
      </c>
      <c r="C20" s="1"/>
      <c r="D20" s="1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测绘服务工程量</vt:lpstr>
      <vt:lpstr>建构筑物一览表</vt:lpstr>
      <vt:lpstr>工程审批情况</vt:lpstr>
      <vt:lpstr>完成验收和不办</vt:lpstr>
      <vt:lpstr>测绘事项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卢征安</dc:creator>
  <cp:lastModifiedBy>张华娟</cp:lastModifiedBy>
  <dcterms:created xsi:type="dcterms:W3CDTF">2025-03-08T09:18:03Z</dcterms:created>
  <dcterms:modified xsi:type="dcterms:W3CDTF">2025-04-18T02:41:40Z</dcterms:modified>
</cp:coreProperties>
</file>